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Projekty KADROG\2021\Archiwum 2021\Przebudowa drogi gminnej Czartki Florentyna gm. Żelazków\Część Kosztorysowa\"/>
    </mc:Choice>
  </mc:AlternateContent>
  <xr:revisionPtr revIDLastSave="0" documentId="13_ncr:1_{A7E03DAE-63F8-47D0-A3D1-60A63D795783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Arkusz" sheetId="1" r:id="rId1"/>
  </sheets>
  <definedNames>
    <definedName name="_xlnm.Print_Area" localSheetId="0">Arkusz!$A$1:$H$139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7" i="1" l="1"/>
  <c r="J56" i="1"/>
  <c r="K61" i="1"/>
  <c r="K64" i="1"/>
  <c r="K63" i="1"/>
  <c r="J64" i="1"/>
  <c r="J63" i="1"/>
</calcChain>
</file>

<file path=xl/sharedStrings.xml><?xml version="1.0" encoding="utf-8"?>
<sst xmlns="http://schemas.openxmlformats.org/spreadsheetml/2006/main" count="632" uniqueCount="363">
  <si>
    <t>Lp.</t>
  </si>
  <si>
    <t>Podstawa</t>
  </si>
  <si>
    <t>Nr spec. techn.</t>
  </si>
  <si>
    <t>Opis</t>
  </si>
  <si>
    <t>j.m.</t>
  </si>
  <si>
    <t>Ilość</t>
  </si>
  <si>
    <t>Cena</t>
  </si>
  <si>
    <t>Wartość</t>
  </si>
  <si>
    <t xml:space="preserve">KOSZTORYS: </t>
  </si>
  <si>
    <t>ROBOTY PRZYGOTOWAWCZE</t>
  </si>
  <si>
    <t>1
d.1</t>
  </si>
  <si>
    <t>KNR 2-01 0119-03</t>
  </si>
  <si>
    <t>D-01.01.01</t>
  </si>
  <si>
    <t>Roboty pomiarowe przy liniowych robotach ziemnych - trasa drogi w terenie równinnym</t>
  </si>
  <si>
    <t>km</t>
  </si>
  <si>
    <t>2
d.1</t>
  </si>
  <si>
    <t>Analiza własna</t>
  </si>
  <si>
    <t>Zabezpieczenie znaków geodezyjnych</t>
  </si>
  <si>
    <t>szt.</t>
  </si>
  <si>
    <t>OBSŁUGA BUDOWY</t>
  </si>
  <si>
    <t>3
d.2</t>
  </si>
  <si>
    <t>Opracowanie projektu czasowej organizacji ruchu. Na 1kpl składa się min. 3egz. projektu</t>
  </si>
  <si>
    <t>kpl</t>
  </si>
  <si>
    <t>CIĘCIE PIELĘGNACYJNE – PODKRZESANIE KRZEWÓW</t>
  </si>
  <si>
    <t>4
d.3</t>
  </si>
  <si>
    <t>KNP 01 1346-01.01</t>
  </si>
  <si>
    <t>D-01.02.01</t>
  </si>
  <si>
    <t>Cięcie pielęgnacyjne – podkrzesanie krzewów</t>
  </si>
  <si>
    <t>ha</t>
  </si>
  <si>
    <t>5
d.3</t>
  </si>
  <si>
    <t>KNNR-W 10 2508-01</t>
  </si>
  <si>
    <t>Usunięcie z poboczy wysokiej trawy powyżej 60 % powierzchni</t>
  </si>
  <si>
    <t>ROBOTY ROZBIÓRKOWE</t>
  </si>
  <si>
    <t>6
d.4</t>
  </si>
  <si>
    <t>KNR AT-03 0101-02</t>
  </si>
  <si>
    <t>D-05.03.05</t>
  </si>
  <si>
    <t>Roboty remontowe - cięcie piłą nawierzchni bitumicznych na głębokość do 5 cm</t>
  </si>
  <si>
    <t>m</t>
  </si>
  <si>
    <t>6230 * 2 + 10 + 12 + 12 + 8 = 12 502,00</t>
  </si>
  <si>
    <t>7
d.4</t>
  </si>
  <si>
    <t>KNNR 6 0806-02</t>
  </si>
  <si>
    <t>D-01.02.04</t>
  </si>
  <si>
    <t>Rozebranie krawężników betonowych na podsypce cementowo-piaskowej  i odwóz na odl. 5 km</t>
  </si>
  <si>
    <t>8
d.4</t>
  </si>
  <si>
    <t>KNNR 6 0805-05</t>
  </si>
  <si>
    <t>Rozebranie nawierzchni z k. bet., podlewki bet. na wjazdach</t>
  </si>
  <si>
    <t>m2</t>
  </si>
  <si>
    <t>9
d.4</t>
  </si>
  <si>
    <t>KNR 4-04 0103-04</t>
  </si>
  <si>
    <t>Wywiezienie gruzu z terenu rozbiórki przy mechanicznym załadowaniu i wyładowaniu samochodem samo- wyładowczym na odległość do 20 km</t>
  </si>
  <si>
    <t>m3</t>
  </si>
  <si>
    <t>ROBOTY ZIEMNE</t>
  </si>
  <si>
    <t>10
d.5</t>
  </si>
  <si>
    <t>KNNR 1 0202-03</t>
  </si>
  <si>
    <t>D-02.01.01</t>
  </si>
  <si>
    <t>Roboty ziemne wykonywane koparkami podsiębiernymi o poj.łyżki 0.25 m3 w gr.kat. I-II z transp.urobku na odl.do 5 km sam.samowyład.</t>
  </si>
  <si>
    <t>11
d.5</t>
  </si>
  <si>
    <t>KNNR 1 0311-01</t>
  </si>
  <si>
    <t>D-02.03.01</t>
  </si>
  <si>
    <t>Ręczne formowanie nasypów z gruntu kat. I-II dostarczonego samochodami samowyładowczymi z zakupem piasku</t>
  </si>
  <si>
    <t>12
d.5</t>
  </si>
  <si>
    <t>KNR 2-31 1403-06</t>
  </si>
  <si>
    <t>D-06.04.01</t>
  </si>
  <si>
    <t>Oczyszczenie rowów z namułu o grub. 30 cm z wyprofilowaniem skarp rowu</t>
  </si>
  <si>
    <t>REGULACJA PIONOWA URZĄDZEŃ</t>
  </si>
  <si>
    <t>13
d.6</t>
  </si>
  <si>
    <t>KNR 2-31 1406-04</t>
  </si>
  <si>
    <t>D-03.02.01</t>
  </si>
  <si>
    <t>Regulacja pionowa studzienek dla zaworów wodociągowych</t>
  </si>
  <si>
    <t>szt</t>
  </si>
  <si>
    <t>14
d.6</t>
  </si>
  <si>
    <t>KNR 4-05I 0210-03</t>
  </si>
  <si>
    <t>D-03.02.01a</t>
  </si>
  <si>
    <t>Regulacja pionowa hydrantu</t>
  </si>
  <si>
    <t>kpl.</t>
  </si>
  <si>
    <t>15
d.6</t>
  </si>
  <si>
    <t>KNR 2-31 1406-03</t>
  </si>
  <si>
    <t>Regulacja pionowa studzienek dla włazów kanałowych</t>
  </si>
  <si>
    <t>16
d.6</t>
  </si>
  <si>
    <t>Regulacja wysokościowa studni i wpustów ulicznych.</t>
  </si>
  <si>
    <t>17
d.6</t>
  </si>
  <si>
    <t>KNR 2-31 1406-05</t>
  </si>
  <si>
    <t>Regulacja pionowa studzienek dla studzienek telefonicznych</t>
  </si>
  <si>
    <t>REMONT PRZEPUSTÓW DROGOWYCH</t>
  </si>
  <si>
    <t>18
d.7</t>
  </si>
  <si>
    <t>KNNR 6 0605-02</t>
  </si>
  <si>
    <t>D-03.01.01</t>
  </si>
  <si>
    <t>Remonty przepustów rurowych pod drogą - rozbiórka istniejących przepustów, wykonanie ławy betonowej, wraz z robotami ziemnymi</t>
  </si>
  <si>
    <t>19
d.7</t>
  </si>
  <si>
    <t>KNNR 6 0605-06</t>
  </si>
  <si>
    <t>Remonty przepustów rurowych z rur PVC (nośność min. 40 t) o średnicy 30cm - Rów kryty</t>
  </si>
  <si>
    <t>24 * 2 = 48,00</t>
  </si>
  <si>
    <t>20
d.7</t>
  </si>
  <si>
    <t>Remonty przepustów rurowych z rur PVC (nośność min. 40 t) o średnicy 30cm</t>
  </si>
  <si>
    <t>16 * 4 = 64,00</t>
  </si>
  <si>
    <t>21
d.7</t>
  </si>
  <si>
    <t>Remonty przepustów rurowych z rur PVC (nośność min. 40 t) o średnicy 40cm</t>
  </si>
  <si>
    <t>22
d.7</t>
  </si>
  <si>
    <t>KNNR 6 0605-03 -01</t>
  </si>
  <si>
    <t>Remont ścianek czołowych monolitycznych zbrojonych z betonu C30/35 dla przepustu z rur o średnicy 30 cm</t>
  </si>
  <si>
    <t>6 * 2 = 12,00</t>
  </si>
  <si>
    <t>23
d.7</t>
  </si>
  <si>
    <t>Remont ścianek czołowych monolitycznych zbrojonych z betonu C30/35 dla przepustu z rur o średnicy 40 cm</t>
  </si>
  <si>
    <t>STUDZIENKI ŚCIEKOWE</t>
  </si>
  <si>
    <t>24
d.8</t>
  </si>
  <si>
    <t>KNR 2-28 0503-02</t>
  </si>
  <si>
    <t>Przykanaliki z rur PVC o śr. 200 mm- przeciski pod drogą</t>
  </si>
  <si>
    <t>25
d.8</t>
  </si>
  <si>
    <t>KNR 2-18 0625-02</t>
  </si>
  <si>
    <t>Wykonanie wpustów ściekowych ulicznych betonowych z osadnikiem średnicy 500mm średnia głębokość do 1,5m; z kratą wpustu ulicznego krawężnikowo-jezdnioweg o kl. D400 mocowaną zawiasowo,  kratki wpustowe osadzone na płytach odciążających,</t>
  </si>
  <si>
    <t>26
d.8</t>
  </si>
  <si>
    <t>Wylot przykanalika z elementów  prefabrykowanych z betonu min C16/20 dla  rur o średnicy 20 cm</t>
  </si>
  <si>
    <t>KANALIZACJA TELETECHNICZNA</t>
  </si>
  <si>
    <t>27
d.9</t>
  </si>
  <si>
    <t>KNR 501-0401-06-00</t>
  </si>
  <si>
    <t>D-01.03.04</t>
  </si>
  <si>
    <t>Budowa studni kablowych prefabrykowanych rozdzielczych typu SKR1 dwuelementowych w gruncie -kat. III</t>
  </si>
  <si>
    <t>studnia</t>
  </si>
  <si>
    <t>28
d.9</t>
  </si>
  <si>
    <t>Budowa studni kablowych prefabrykowanych rozdzielczych typu SKR2 dwuelementowych w gruncie -kat. III</t>
  </si>
  <si>
    <t>29
d.9</t>
  </si>
  <si>
    <t>KNR 501-0106-03-00</t>
  </si>
  <si>
    <t>Budowa kanalizacji kablowej z rur: - 1xHDPE 110 (SN= 14 kN/m2), - 3xHDPE 40 (SN= 64 kN/m2), - 1xHDPE 40 (SN= 64 kN/m2) z pakietem mikrorurek 7 x HDPE 10/8, w gruncie kat.III, przy 1 warstwie w ciągu kanalizacji</t>
  </si>
  <si>
    <t>162 + 131 = 293,00</t>
  </si>
  <si>
    <t>30
d.9</t>
  </si>
  <si>
    <t>KNR 510-0303-03-00</t>
  </si>
  <si>
    <t>Układanie w wykopie rur ochronnych; rury osłonowe gładkie HDPE 125/7,1 (SN= 14 kN/m2)</t>
  </si>
  <si>
    <t>31
d.9</t>
  </si>
  <si>
    <t>ZKNR 039-0204-04-00</t>
  </si>
  <si>
    <t>Montaż wsporników kablowych dwutorowych</t>
  </si>
  <si>
    <t>32
d.9</t>
  </si>
  <si>
    <t>ZKNR 039-0206-06-00</t>
  </si>
  <si>
    <t>Badanie szczelności zmontowanych odcinków kanalizacji wtórnej i rurociągów kablowych o długości do 2 km w ziemi, przy pomocy sprężarki, dla rur o średnicy: 40 mm</t>
  </si>
  <si>
    <t>odc</t>
  </si>
  <si>
    <t>33
d.9</t>
  </si>
  <si>
    <t>KNR 401-0108-06-00</t>
  </si>
  <si>
    <t>Wywóz ziemi samochodami samowyładowczymi z załadowaniem i wyładowaniem gruntu kategorii: III</t>
  </si>
  <si>
    <t>POSZERZENIA DROGI NA ŁUKACH</t>
  </si>
  <si>
    <t>34
d.10</t>
  </si>
  <si>
    <t>KNNR 6 0101-03</t>
  </si>
  <si>
    <t>D-04.01.01</t>
  </si>
  <si>
    <t>80 * 0,4 = 32,00</t>
  </si>
  <si>
    <t>35
d.10</t>
  </si>
  <si>
    <t>KNR 2-31 0103-04</t>
  </si>
  <si>
    <t>Mechaniczne profilowanie i zagęszenie podłoża pod warstwy konstrukcyjne nawierzchni w gr.kat. I-IV</t>
  </si>
  <si>
    <t>36
d.10</t>
  </si>
  <si>
    <t>KNNR 6 0113-05</t>
  </si>
  <si>
    <t>D-04.04.02</t>
  </si>
  <si>
    <t>Dolna warstwa podbudowy z kruszywa naturalnego, grubość warstwy po zagęszczeniu 10 cm</t>
  </si>
  <si>
    <t>37
d.10</t>
  </si>
  <si>
    <t>KNR 2-23 0105-01</t>
  </si>
  <si>
    <t>D-04.06.01</t>
  </si>
  <si>
    <t>Podbudowa betonowa  C16/20 zagęszczana mechanicznie o grubości 30 cm</t>
  </si>
  <si>
    <t>38
d.10</t>
  </si>
  <si>
    <t>KNR 2-31 0302-02</t>
  </si>
  <si>
    <t>Nawierzchnia z kostki bet. (Trylinka) gr. 12cm na podsypce cementowo-piaskowej</t>
  </si>
  <si>
    <t>POSZERZENIE JEZDNI</t>
  </si>
  <si>
    <t>39
d.11</t>
  </si>
  <si>
    <t>Koryta o głęb. 35 cm wykonywane na całej szerokości przy użyciu równiarki samojezdnej i walca wibracyjnego samojezdnego, w gruntach kat. II-IV wraz z wywozem materiału</t>
  </si>
  <si>
    <t>1430 * 0,75 + 1050 * 0,5 + 420 * 0,75 + 1260 * 1,25 + 570 * 1,25 + 1485 * 1,75 = 6 798,75</t>
  </si>
  <si>
    <t>40
d.11</t>
  </si>
  <si>
    <t>41
d.11</t>
  </si>
  <si>
    <t>KNNR 6 0112-01</t>
  </si>
  <si>
    <t>Dolna warstwa podbudowy z gruntu stabilizowanego cementem  Rm=2,5MPa gr. 10 cm</t>
  </si>
  <si>
    <t>1430 * 0,75 + 1050 * 0,5 + 420 * 0,75 + 1260 * 1,25 + 570 * 1,25 + 1485 * 1,75 = 6 799</t>
  </si>
  <si>
    <t>42
d.11</t>
  </si>
  <si>
    <t>Górna warstwa podbudowy z kruszywa łamanego 0-31,5 twardego, grubość warstwy po zagęszczeniu 20 cm</t>
  </si>
  <si>
    <t>43
d.11</t>
  </si>
  <si>
    <t>KNR AT-03 0202-02</t>
  </si>
  <si>
    <t>D-04.03.01</t>
  </si>
  <si>
    <t>Skropienie emulsją asfaltową na zimno podbudowy; zużycie emulsji 0,8 kg/m2</t>
  </si>
  <si>
    <t>44
d.11</t>
  </si>
  <si>
    <t>KNNR 6 0308-01 03</t>
  </si>
  <si>
    <t>Nawierzchnie z mieszanek mineralno-asfaltowych dla KR1 grubość warstwy wiążącej po zagęszczeniu 4 cm, transport mieszanki samochodami samowyład.5-10 t</t>
  </si>
  <si>
    <t>JEZDNIA O NAWIERZCHNI ASFALTOWEJ</t>
  </si>
  <si>
    <t>45
d.12</t>
  </si>
  <si>
    <t>KNNR 6 0108-02</t>
  </si>
  <si>
    <t>D-04.08.01</t>
  </si>
  <si>
    <t>Warstwa wyrównawcza  z mieszanek mineralno-asfaltowych dla KR1, transport mieszanki samochodami samowyład. 5-10 t</t>
  </si>
  <si>
    <t>mg</t>
  </si>
  <si>
    <t>46
d.12</t>
  </si>
  <si>
    <t>Skropienie emulsją asfaltową na zimno podbudowy; zużycie emulsji 0,5 kg/m2</t>
  </si>
  <si>
    <t>1430 * 5,75 + 1050 * 5,5 + 1680 * 5,75 + 2055 * 5,75 + 480 = 35 953,75</t>
  </si>
  <si>
    <t>47
d.12</t>
  </si>
  <si>
    <t>Nawierzchnie z mieszanek mineralno-asfaltowych dla KR1, grubość warstwy wiążącej po zagęszczeniu 4cm, transport mieszanki samochodami samowyład. 5-10 t</t>
  </si>
  <si>
    <t>48
d.12</t>
  </si>
  <si>
    <t>49
d.12</t>
  </si>
  <si>
    <t>Nawierzchnie z mieszanek mineralno-asfaltowych dla KR1, grubość warstwy ścieralnej po zagęszczeniu 4 cm, transport mieszanki samochodami samowyład. 5-10 t</t>
  </si>
  <si>
    <t>6215 * 5,5 + 480 = 34 662,50</t>
  </si>
  <si>
    <t>ŚCIEŻKA ROWEROWA</t>
  </si>
  <si>
    <t>50
d.13</t>
  </si>
  <si>
    <t>4160 * 1,75 = 7 280,00</t>
  </si>
  <si>
    <t>51
d.13</t>
  </si>
  <si>
    <t>52
d.13</t>
  </si>
  <si>
    <t>4160 * 1,75 = 7 280</t>
  </si>
  <si>
    <t>53
d.13</t>
  </si>
  <si>
    <t>54
d.13</t>
  </si>
  <si>
    <t>55
d.13</t>
  </si>
  <si>
    <t>Nawierzchnie z mieszanek mineralno-asfaltowych dla KR1, grubość warstwy wiążącej po zagęszczeniu 4 cm, transport mieszanki samochodami samowyład. 5-10 t</t>
  </si>
  <si>
    <t>56
d.13</t>
  </si>
  <si>
    <t>57
d.13</t>
  </si>
  <si>
    <t>4160 * 1,5 = 6 240,00</t>
  </si>
  <si>
    <t>POBOCZA ASFALTOWE</t>
  </si>
  <si>
    <t>58
d.14</t>
  </si>
  <si>
    <t>1485 * 1 = 1 485,00</t>
  </si>
  <si>
    <t>59
d.14</t>
  </si>
  <si>
    <t>60
d.14</t>
  </si>
  <si>
    <t>1485 * 1 = 1 485</t>
  </si>
  <si>
    <t>61
d.14</t>
  </si>
  <si>
    <t>62
d.14</t>
  </si>
  <si>
    <t>63
d.14</t>
  </si>
  <si>
    <t>64
d.14</t>
  </si>
  <si>
    <t>65
d.14</t>
  </si>
  <si>
    <t>1485 * 0,75 = 1 113,75</t>
  </si>
  <si>
    <t>KRAWĘŻNIKI I OBRZEZA</t>
  </si>
  <si>
    <t>66
d.15</t>
  </si>
  <si>
    <t>KNR 2-31 0403-01</t>
  </si>
  <si>
    <t>D-08.01.01</t>
  </si>
  <si>
    <t>Krawężniki betonowe wystające o wym. 15x30/15x22 cm na podsypce cem - piaskowej wraz z ławą betonową C8/10</t>
  </si>
  <si>
    <t>67
d.15</t>
  </si>
  <si>
    <t>KNKRB 6 0402-06</t>
  </si>
  <si>
    <t>Oporniki betonowe o wymiarach 12x25 cm na ławie z bet. C8/10</t>
  </si>
  <si>
    <t>26 * 5 + 19 * 2 = 168,00</t>
  </si>
  <si>
    <t>68
d.15</t>
  </si>
  <si>
    <t>KNNR 6 0404-02</t>
  </si>
  <si>
    <t>D-08.03.01</t>
  </si>
  <si>
    <t>Obrzeża betonowe o wymiarach 30x8 cm  na ławie z bet. C8/10</t>
  </si>
  <si>
    <t>1053 - 130 = 923,00</t>
  </si>
  <si>
    <t>ŚCIEK PRZYKRAWĘZNIKOWY</t>
  </si>
  <si>
    <t>69
d.16</t>
  </si>
  <si>
    <t>KNR 2-31 0402-03</t>
  </si>
  <si>
    <t>Ława pod ściek z betonu C8/10 (0,08m3)</t>
  </si>
  <si>
    <t>1050 * 0,08 = 84,00</t>
  </si>
  <si>
    <t>70
d.16</t>
  </si>
  <si>
    <t>KNR AT-03 0402-02</t>
  </si>
  <si>
    <t>D-08.05.01</t>
  </si>
  <si>
    <t>Ścieki uliczne z kostki brukowej betonowej gr 8cm w dwóch  rzędach na pods. cement.-piaskowej</t>
  </si>
  <si>
    <t>ZJAZDY</t>
  </si>
  <si>
    <t>71
d.17</t>
  </si>
  <si>
    <t>KNK 2-06 0102-07</t>
  </si>
  <si>
    <t>Mechaniczne wykonanie koryta  przy głębokości kopania do 40 cm w gruncie kat. I-IV</t>
  </si>
  <si>
    <t>221 * 0,4 = 88,40</t>
  </si>
  <si>
    <t>72
d.17</t>
  </si>
  <si>
    <t>Mechaniczne profilowanie i zagęszczenie podłoża pod warstwy konstrukcyjne nawierzchni w gruncie kat. I-IV</t>
  </si>
  <si>
    <t>26 * 8,5 = 221,00</t>
  </si>
  <si>
    <t>73
d.17</t>
  </si>
  <si>
    <t>26 * 8,5 = 221</t>
  </si>
  <si>
    <t>74
d.17</t>
  </si>
  <si>
    <t>KSNR 6 0113-06</t>
  </si>
  <si>
    <t>Warstwa górna podbudowy z kruszyw łamanych 0-31,5 gr. 20 cm</t>
  </si>
  <si>
    <t>75
d.17</t>
  </si>
  <si>
    <t>KNNR 6 0502-03</t>
  </si>
  <si>
    <t>D-05.03.23</t>
  </si>
  <si>
    <t>Zjazdy z kostki brukowej betonowej grubości 8 cm szarej, układane na podsypce cementowo-piaskowej o gr. 3cm (50% powierzchni)</t>
  </si>
  <si>
    <t>221 / 2 = 110,50</t>
  </si>
  <si>
    <t>76
d.17</t>
  </si>
  <si>
    <t>KNNR 6 0502-03 01</t>
  </si>
  <si>
    <t>Zjazdy z kostki brukowej betonowej grubości 8 cm kolorowej - czerwonej, układane na podsypce cementowo-piaskowej o gr. 3cm (50% powierzchni)</t>
  </si>
  <si>
    <t>CHODNIKI</t>
  </si>
  <si>
    <t>77
d.18</t>
  </si>
  <si>
    <t>Mechaniczne wykonanie koryta  przy głębokości kopania do 20 cm w gruncie kat. I-IV</t>
  </si>
  <si>
    <t>1354 * 0,2 = 270,80</t>
  </si>
  <si>
    <t>78
d.18</t>
  </si>
  <si>
    <t>1050 * 1,5 - 221 = 1 354,00</t>
  </si>
  <si>
    <t>79
d.18</t>
  </si>
  <si>
    <t>KNNR 6 0111-01</t>
  </si>
  <si>
    <t>80
d.18</t>
  </si>
  <si>
    <t>KNNR 6 0502-02</t>
  </si>
  <si>
    <t>D-08.02.02</t>
  </si>
  <si>
    <t>Chodniki z kostki brukowej betonowej grubości 6 cm szarej, układane na podsypce cementowo-piaskowej o gr. 3cm, spoiny wypełniane piaskiem (70% powierzchni)</t>
  </si>
  <si>
    <t>1354 * 0,7 = 947,80</t>
  </si>
  <si>
    <t>81
d.18</t>
  </si>
  <si>
    <t>KNNR 6 0502-02 01</t>
  </si>
  <si>
    <t>Chodniki z kostki brukowej betonowej grubości 6 cm kolorowej, układane na podsypce cementowo-piaskowej o gr. 3cm, spoiny wypełniane piaskiem (30% powierzchni)</t>
  </si>
  <si>
    <t>1354 * 0,3 = 406,20</t>
  </si>
  <si>
    <t>PERONY AUTOBUSOWE</t>
  </si>
  <si>
    <t>82
d.19</t>
  </si>
  <si>
    <t>KNR 2-31 0403-03</t>
  </si>
  <si>
    <t>Krawężniki betonowe wystające o wym. 15x30 cm na podsypce cem - piaskowej wraz z ławą betonową C8/10</t>
  </si>
  <si>
    <t>4 * 20 = 80,00</t>
  </si>
  <si>
    <t>83
d.19</t>
  </si>
  <si>
    <t>4 * 24 = 96,00</t>
  </si>
  <si>
    <t>84
d.19</t>
  </si>
  <si>
    <t>KNNR 6 0101-04 10</t>
  </si>
  <si>
    <t>Koryta wykonywane ręcznie na całej szerokości chodników, o głębokości 15 cm w gruntach kategorii I-II</t>
  </si>
  <si>
    <t>40 * 4 = 160,00</t>
  </si>
  <si>
    <t>85
d.19</t>
  </si>
  <si>
    <t>86
d.19</t>
  </si>
  <si>
    <t>KNR 2-31 0106-03</t>
  </si>
  <si>
    <t>D-04.02.01</t>
  </si>
  <si>
    <t>87
d.19</t>
  </si>
  <si>
    <t>Górna warstwa podbudowy z kruszywa łamanego 0-31,5 twardego, grubość warstwy po zagęszczeniu 10 cm</t>
  </si>
  <si>
    <t>88
d.19</t>
  </si>
  <si>
    <t>160 * 0,7 = 112,00</t>
  </si>
  <si>
    <t>89
d.19</t>
  </si>
  <si>
    <t>160 * 0,3 = 48,00</t>
  </si>
  <si>
    <t>WYNIESIONE PRZEJŚCIE DLA PIESZYCH</t>
  </si>
  <si>
    <t>90
d.20</t>
  </si>
  <si>
    <t>Podbudowa betonowa  C16/20 zagęszczana ręcznie o grubości 5-15 cm</t>
  </si>
  <si>
    <t>8 * 5,5 * 2 = 88,00</t>
  </si>
  <si>
    <t>91
d.20</t>
  </si>
  <si>
    <t>KNR AT-03 0304-03</t>
  </si>
  <si>
    <t>Nawierzchnia z kostki kolorowej brukowej betonowej gr. 8 cm na podsypce cementowo-piaskowej</t>
  </si>
  <si>
    <t>ROBOTY WYKOŃCZENIOWE</t>
  </si>
  <si>
    <t>92
d.21</t>
  </si>
  <si>
    <t>D-06.03.01</t>
  </si>
  <si>
    <t>Formowanie poboczy z gruntu kat. I-II dostarczonego samochodami samowyładowczymi</t>
  </si>
  <si>
    <t>2702,5 * 0,1 = 270,25</t>
  </si>
  <si>
    <t>93
d.21</t>
  </si>
  <si>
    <t>KNNR 1 0503-05</t>
  </si>
  <si>
    <t>D-09.01.01</t>
  </si>
  <si>
    <t>Plantowanie (obrobienie na czysto) w gruntach kat.I-III wraz z uzupełnieniem ziemią</t>
  </si>
  <si>
    <t>6215 * 0,25 + 4595 * 0,25 = 2 702,50</t>
  </si>
  <si>
    <t>94
d.21</t>
  </si>
  <si>
    <t>Formowanie poboczy gr. 10cm z kruszywa łamanego 0-31,5 lub destruktu granulowanego drobnego</t>
  </si>
  <si>
    <t>6215 * 0,5 + 3110 * 0,5 = 4 662,50</t>
  </si>
  <si>
    <t>95
d.21</t>
  </si>
  <si>
    <t>KNR 9-20 0402-06</t>
  </si>
  <si>
    <t>Drenaż z rury elastycznej PVC-U o średnicy zewn. 160 mm w zwojach z filtrem z włókniny kokosowej na wykonanej podsypce wraz z zabezpieczniem wylotów i wylotów płytami betonowymi</t>
  </si>
  <si>
    <t>25 * 4 = 100,00</t>
  </si>
  <si>
    <t>ELEMENTY BEZPIECZEŃSTWA RUCHU</t>
  </si>
  <si>
    <t>96
d.22</t>
  </si>
  <si>
    <t>D-07.02.01</t>
  </si>
  <si>
    <t>System Aktywnej Informacji Wizualnej na przejściach dla pieszych - podświetlenie przejścia dla pieszych,znaki pulsujące ostrzegawcze, montaż zestawu zasilania solarnego (z pojedynczym panelem słonecznym) dla znaków aktywnych</t>
  </si>
  <si>
    <t>97
d.22</t>
  </si>
  <si>
    <t>Znaki pulsujące ostrzegawcze, montaż zestawu zasilania solarnego (z pojedynczym panelem słonecznym)</t>
  </si>
  <si>
    <t>98
d.22</t>
  </si>
  <si>
    <t>KNR AT-04</t>
  </si>
  <si>
    <t>Urządzenia bezpieczeństwa ruchu - punktowe elementy odblaskowe (PEO) najezdniowe naklejane</t>
  </si>
  <si>
    <t>416 + 150 = 566,00</t>
  </si>
  <si>
    <t>99
d.22</t>
  </si>
  <si>
    <t>Próg zwalniający drogowy listwowy U-16d o długość 5,5m</t>
  </si>
  <si>
    <t>OZNAKOWANIE PIONOWE, POZIOME, TABLICA INFORMACYJNA FDS</t>
  </si>
  <si>
    <t>100
d.23</t>
  </si>
  <si>
    <t>KNNR 6 0705-06 01</t>
  </si>
  <si>
    <t>D-07.01.01</t>
  </si>
  <si>
    <t>Oznakowanie poziome jezdni farbą chlorokauczukową odblaskową, linie,  przejściach dla pieszych, malowane mechanicznie</t>
  </si>
  <si>
    <t>101
d.23</t>
  </si>
  <si>
    <t>Oznakowanie poziome jezdni farbą chlorokauczukową odblaskową, linie krawędziowe jezdni malowane mechanicznie</t>
  </si>
  <si>
    <t>102
d.23</t>
  </si>
  <si>
    <t>KNNR 6 0702-05</t>
  </si>
  <si>
    <t>Pionowe znaki drogowe - znaki zakazu, nakazu, ostrzegawcze i informacyjne o pow. ponad 0.3 m2</t>
  </si>
  <si>
    <t>103
d.23</t>
  </si>
  <si>
    <t>KNR 2-25 0419-02</t>
  </si>
  <si>
    <t>Słupki do znaków drogowych z rur stalowych o śr. 70 mm z przyspawanymi poprzeczkami na wysokości 30-40cm od spodu rury + 0,06 m3 betonu</t>
  </si>
  <si>
    <t>104
d.23</t>
  </si>
  <si>
    <t>Tablica informacyjna wymiary minimalne: 120 cm wysokości i 180 cm szerokości. "Fundusz dróg samorządowych"</t>
  </si>
  <si>
    <t>BARIERY OCHRONNE</t>
  </si>
  <si>
    <t>105
d.24</t>
  </si>
  <si>
    <t>KNR 2-31 0704-02 KNR 2-31 0704-06</t>
  </si>
  <si>
    <t>D-07.05.01</t>
  </si>
  <si>
    <t>Bariery ochronne stalowe jednostronne N2W5a + zakończenia barier.</t>
  </si>
  <si>
    <t>106
d.24</t>
  </si>
  <si>
    <t>KNNR 6 0701-03</t>
  </si>
  <si>
    <t>Poręcze ochronne typ U12a</t>
  </si>
  <si>
    <t>Inwentaryzacja powykonawcza</t>
  </si>
  <si>
    <t>107
d.25</t>
  </si>
  <si>
    <t>kompl.</t>
  </si>
  <si>
    <t xml:space="preserve">Kosztorys netto </t>
  </si>
  <si>
    <t>VAT 23%</t>
  </si>
  <si>
    <t xml:space="preserve">Kosztorys brutto </t>
  </si>
  <si>
    <t>KOSZTORYS OFERTOWY</t>
  </si>
  <si>
    <t>Przebudowa drogi gminnej nr 4707P Czartki - Biernatki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</si>
</sst>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#0.00"/>
    <numFmt numFmtId="166" formatCode="#\ ##0.00"/>
  </numFmts>
  <fonts count="5" x14ac:knownFonts="1">
    <font>
      <sz val="11"/>
      <color theme="1"/>
      <name val="Calibri"/>
      <family val="2"/>
      <scheme val="minor"/>
    </font>
    <font>
      <sz val="9"/>
      <color rgb="FF000000"/>
      <name val="Microsoft Sans Serif"/>
    </font>
    <font>
      <b/>
      <sz val="9"/>
      <color rgb="FF000000"/>
      <name val="Microsoft Sans Serif"/>
    </font>
    <font>
      <b/>
      <sz val="6"/>
      <color rgb="FF000000"/>
      <name val="Microsoft Sans Serif"/>
    </font>
    <font>
      <sz val="6"/>
      <color rgb="FF000000"/>
      <name val="Microsoft Sans Serif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NumberFormat="1" applyFont="1" applyBorder="1" applyAlignment="1">
      <alignment horizontal="center" vertical="center" wrapText="1" readingOrder="1"/>
    </xf>
    <xf numFmtId="0" fontId="1" fillId="0" borderId="2" xfId="0" applyNumberFormat="1" applyFont="1" applyBorder="1" applyAlignment="1">
      <alignment horizontal="center" vertical="center" wrapText="1" readingOrder="1"/>
    </xf>
    <xf numFmtId="164" fontId="2" fillId="0" borderId="1" xfId="0" applyNumberFormat="1" applyFont="1" applyBorder="1" applyAlignment="1">
      <alignment horizontal="right" vertical="top" wrapText="1" readingOrder="1"/>
    </xf>
    <xf numFmtId="49" fontId="3" fillId="0" borderId="2" xfId="0" applyNumberFormat="1" applyFont="1" applyBorder="1" applyAlignment="1">
      <alignment horizontal="center" vertical="top" wrapText="1" readingOrder="1"/>
    </xf>
    <xf numFmtId="49" fontId="1" fillId="0" borderId="1" xfId="0" applyNumberFormat="1" applyFont="1" applyBorder="1" applyAlignment="1">
      <alignment horizontal="right" vertical="top" wrapText="1" readingOrder="1"/>
    </xf>
    <xf numFmtId="49" fontId="4" fillId="0" borderId="2" xfId="0" applyNumberFormat="1" applyFont="1" applyBorder="1" applyAlignment="1">
      <alignment horizontal="center" vertical="top" wrapText="1" readingOrder="1"/>
    </xf>
    <xf numFmtId="49" fontId="1" fillId="0" borderId="2" xfId="0" applyNumberFormat="1" applyFont="1" applyBorder="1" applyAlignment="1">
      <alignment horizontal="left" vertical="top" wrapText="1" readingOrder="1"/>
    </xf>
    <xf numFmtId="49" fontId="1" fillId="0" borderId="2" xfId="0" applyNumberFormat="1" applyFont="1" applyBorder="1" applyAlignment="1">
      <alignment horizontal="center" vertical="top" wrapText="1" readingOrder="1"/>
    </xf>
    <xf numFmtId="165" fontId="1" fillId="0" borderId="2" xfId="0" applyNumberFormat="1" applyFont="1" applyBorder="1" applyAlignment="1">
      <alignment horizontal="right" vertical="top" wrapText="1" readingOrder="1"/>
    </xf>
    <xf numFmtId="166" fontId="1" fillId="0" borderId="2" xfId="0" applyNumberFormat="1" applyFont="1" applyBorder="1" applyAlignment="1">
      <alignment horizontal="right" vertical="top" wrapText="1" readingOrder="1"/>
    </xf>
    <xf numFmtId="49" fontId="1" fillId="0" borderId="3" xfId="0" applyNumberFormat="1" applyFont="1" applyBorder="1" applyAlignment="1">
      <alignment horizontal="right" vertical="top" wrapText="1" readingOrder="1"/>
    </xf>
    <xf numFmtId="49" fontId="4" fillId="0" borderId="4" xfId="0" applyNumberFormat="1" applyFont="1" applyBorder="1" applyAlignment="1">
      <alignment horizontal="center" vertical="top" wrapText="1" readingOrder="1"/>
    </xf>
    <xf numFmtId="49" fontId="1" fillId="0" borderId="4" xfId="0" applyNumberFormat="1" applyFont="1" applyBorder="1" applyAlignment="1">
      <alignment horizontal="left" vertical="top" wrapText="1" readingOrder="1"/>
    </xf>
    <xf numFmtId="49" fontId="1" fillId="0" borderId="4" xfId="0" applyNumberFormat="1" applyFont="1" applyBorder="1" applyAlignment="1">
      <alignment horizontal="center" vertical="top" wrapText="1" readingOrder="1"/>
    </xf>
    <xf numFmtId="165" fontId="1" fillId="0" borderId="4" xfId="0" applyNumberFormat="1" applyFont="1" applyBorder="1" applyAlignment="1">
      <alignment horizontal="right" vertical="top" wrapText="1" readingOrder="1"/>
    </xf>
    <xf numFmtId="166" fontId="1" fillId="0" borderId="4" xfId="0" applyNumberFormat="1" applyFont="1" applyBorder="1" applyAlignment="1">
      <alignment horizontal="right" vertical="top" wrapText="1" readingOrder="1"/>
    </xf>
    <xf numFmtId="164" fontId="1" fillId="0" borderId="4" xfId="0" applyNumberFormat="1" applyFont="1" applyBorder="1" applyAlignment="1">
      <alignment horizontal="right" vertical="top" wrapText="1" readingOrder="1"/>
    </xf>
    <xf numFmtId="49" fontId="1" fillId="0" borderId="2" xfId="0" applyNumberFormat="1" applyFont="1" applyBorder="1" applyAlignment="1">
      <alignment horizontal="right" vertical="top" wrapText="1" readingOrder="1"/>
    </xf>
    <xf numFmtId="164" fontId="1" fillId="0" borderId="2" xfId="0" applyNumberFormat="1" applyFont="1" applyBorder="1" applyAlignment="1">
      <alignment horizontal="right" vertical="top" wrapText="1" readingOrder="1"/>
    </xf>
    <xf numFmtId="49" fontId="1" fillId="0" borderId="4" xfId="0" applyNumberFormat="1" applyFont="1" applyBorder="1" applyAlignment="1">
      <alignment horizontal="right" vertical="top" wrapText="1" readingOrder="1"/>
    </xf>
    <xf numFmtId="49" fontId="2" fillId="0" borderId="2" xfId="0" applyNumberFormat="1" applyFont="1" applyBorder="1" applyAlignment="1">
      <alignment horizontal="left" vertical="top" wrapText="1" readingOrder="1"/>
    </xf>
    <xf numFmtId="0" fontId="1" fillId="0" borderId="5" xfId="0" applyNumberFormat="1" applyFont="1" applyBorder="1" applyAlignment="1">
      <alignment horizontal="left" vertical="top" wrapText="1" readingOrder="1"/>
    </xf>
    <xf numFmtId="0" fontId="1" fillId="0" borderId="6" xfId="0" applyNumberFormat="1" applyFont="1" applyBorder="1" applyAlignment="1">
      <alignment horizontal="left" vertical="top" wrapText="1" readingOrder="1"/>
    </xf>
    <xf numFmtId="0" fontId="1" fillId="0" borderId="0" xfId="0" applyNumberFormat="1" applyFont="1" applyAlignment="1">
      <alignment horizontal="left" vertical="top" wrapText="1" readingOrder="1"/>
    </xf>
    <xf numFmtId="49" fontId="2" fillId="0" borderId="1" xfId="0" applyNumberFormat="1" applyFont="1" applyBorder="1" applyAlignment="1">
      <alignment horizontal="left" vertical="top" wrapText="1" readingOrder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39"/>
  <sheetViews>
    <sheetView showGridLines="0" tabSelected="1" view="pageBreakPreview" topLeftCell="A124" zoomScale="70" zoomScaleNormal="100" zoomScaleSheetLayoutView="70" workbookViewId="0">
      <selection activeCell="R136" sqref="R136"/>
    </sheetView>
  </sheetViews>
  <sheetFormatPr defaultRowHeight="15" x14ac:dyDescent="0.25"/>
  <cols>
    <col min="1" max="1" width="5.85546875" customWidth="1"/>
    <col min="2" max="2" width="10" customWidth="1"/>
    <col min="3" max="3" width="10.7109375" customWidth="1"/>
    <col min="4" max="4" width="38.7109375" customWidth="1"/>
    <col min="5" max="5" width="4" customWidth="1"/>
    <col min="6" max="6" width="8.85546875" customWidth="1"/>
    <col min="7" max="7" width="9" customWidth="1"/>
    <col min="8" max="8" width="9.85546875" customWidth="1"/>
  </cols>
  <sheetData>
    <row r="1" spans="1:8" x14ac:dyDescent="0.25">
      <c r="A1" t="s">
        <v>362</v>
      </c>
    </row>
    <row r="2" spans="1:8" x14ac:dyDescent="0.25">
      <c r="A2" s="24" t="s">
        <v>361</v>
      </c>
      <c r="B2" s="24"/>
      <c r="C2" s="24"/>
      <c r="D2" s="24"/>
      <c r="E2" s="24"/>
      <c r="F2" s="24"/>
      <c r="G2" s="24"/>
      <c r="H2" s="24"/>
    </row>
    <row r="3" spans="1:8" ht="25.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x14ac:dyDescent="0.25">
      <c r="A4" s="25" t="s">
        <v>8</v>
      </c>
      <c r="B4" s="25"/>
      <c r="C4" s="25"/>
      <c r="D4" s="25"/>
      <c r="E4" s="25"/>
      <c r="F4" s="25"/>
      <c r="G4" s="25"/>
      <c r="H4" s="25"/>
    </row>
    <row r="5" spans="1:8" x14ac:dyDescent="0.25">
      <c r="A5" s="3">
        <v>1</v>
      </c>
      <c r="B5" s="4"/>
      <c r="C5" s="4"/>
      <c r="D5" s="21" t="s">
        <v>9</v>
      </c>
      <c r="E5" s="21"/>
      <c r="F5" s="21"/>
      <c r="G5" s="21"/>
      <c r="H5" s="21"/>
    </row>
    <row r="6" spans="1:8" ht="25.5" x14ac:dyDescent="0.25">
      <c r="A6" s="5" t="s">
        <v>10</v>
      </c>
      <c r="B6" s="6" t="s">
        <v>11</v>
      </c>
      <c r="C6" s="6" t="s">
        <v>12</v>
      </c>
      <c r="D6" s="7" t="s">
        <v>13</v>
      </c>
      <c r="E6" s="8" t="s">
        <v>14</v>
      </c>
      <c r="F6" s="9">
        <v>6.23</v>
      </c>
      <c r="G6" s="10"/>
      <c r="H6" s="10"/>
    </row>
    <row r="7" spans="1:8" ht="25.5" x14ac:dyDescent="0.25">
      <c r="A7" s="11" t="s">
        <v>15</v>
      </c>
      <c r="B7" s="12" t="s">
        <v>16</v>
      </c>
      <c r="C7" s="12" t="s">
        <v>12</v>
      </c>
      <c r="D7" s="13" t="s">
        <v>17</v>
      </c>
      <c r="E7" s="14" t="s">
        <v>18</v>
      </c>
      <c r="F7" s="15">
        <v>15</v>
      </c>
      <c r="G7" s="15"/>
      <c r="H7" s="16"/>
    </row>
    <row r="8" spans="1:8" x14ac:dyDescent="0.25">
      <c r="A8" s="3">
        <v>2</v>
      </c>
      <c r="B8" s="4"/>
      <c r="C8" s="4"/>
      <c r="D8" s="21" t="s">
        <v>19</v>
      </c>
      <c r="E8" s="21"/>
      <c r="F8" s="21"/>
      <c r="G8" s="21"/>
      <c r="H8" s="21"/>
    </row>
    <row r="9" spans="1:8" ht="25.5" x14ac:dyDescent="0.25">
      <c r="A9" s="11" t="s">
        <v>20</v>
      </c>
      <c r="B9" s="12" t="s">
        <v>16</v>
      </c>
      <c r="C9" s="12" t="s">
        <v>12</v>
      </c>
      <c r="D9" s="13" t="s">
        <v>21</v>
      </c>
      <c r="E9" s="14" t="s">
        <v>22</v>
      </c>
      <c r="F9" s="17">
        <v>1</v>
      </c>
      <c r="G9" s="16"/>
      <c r="H9" s="16"/>
    </row>
    <row r="10" spans="1:8" x14ac:dyDescent="0.25">
      <c r="A10" s="3">
        <v>3</v>
      </c>
      <c r="B10" s="4"/>
      <c r="C10" s="4"/>
      <c r="D10" s="21" t="s">
        <v>23</v>
      </c>
      <c r="E10" s="21"/>
      <c r="F10" s="21"/>
      <c r="G10" s="21"/>
      <c r="H10" s="21"/>
    </row>
    <row r="11" spans="1:8" ht="25.5" x14ac:dyDescent="0.25">
      <c r="A11" s="5" t="s">
        <v>24</v>
      </c>
      <c r="B11" s="6" t="s">
        <v>25</v>
      </c>
      <c r="C11" s="6" t="s">
        <v>26</v>
      </c>
      <c r="D11" s="7" t="s">
        <v>27</v>
      </c>
      <c r="E11" s="8" t="s">
        <v>28</v>
      </c>
      <c r="F11" s="9">
        <v>0.64</v>
      </c>
      <c r="G11" s="10"/>
      <c r="H11" s="10"/>
    </row>
    <row r="12" spans="1:8" ht="25.5" x14ac:dyDescent="0.25">
      <c r="A12" s="11" t="s">
        <v>29</v>
      </c>
      <c r="B12" s="12" t="s">
        <v>30</v>
      </c>
      <c r="C12" s="12" t="s">
        <v>26</v>
      </c>
      <c r="D12" s="13" t="s">
        <v>31</v>
      </c>
      <c r="E12" s="14" t="s">
        <v>28</v>
      </c>
      <c r="F12" s="15">
        <v>0.73</v>
      </c>
      <c r="G12" s="16"/>
      <c r="H12" s="16"/>
    </row>
    <row r="13" spans="1:8" x14ac:dyDescent="0.25">
      <c r="A13" s="3">
        <v>4</v>
      </c>
      <c r="B13" s="4"/>
      <c r="C13" s="4"/>
      <c r="D13" s="21" t="s">
        <v>32</v>
      </c>
      <c r="E13" s="21"/>
      <c r="F13" s="21"/>
      <c r="G13" s="21"/>
      <c r="H13" s="21"/>
    </row>
    <row r="14" spans="1:8" ht="51" x14ac:dyDescent="0.25">
      <c r="A14" s="5" t="s">
        <v>33</v>
      </c>
      <c r="B14" s="6" t="s">
        <v>34</v>
      </c>
      <c r="C14" s="6" t="s">
        <v>35</v>
      </c>
      <c r="D14" s="7" t="s">
        <v>36</v>
      </c>
      <c r="E14" s="8" t="s">
        <v>37</v>
      </c>
      <c r="F14" s="18" t="s">
        <v>38</v>
      </c>
      <c r="G14" s="9"/>
      <c r="H14" s="10"/>
    </row>
    <row r="15" spans="1:8" ht="38.25" x14ac:dyDescent="0.25">
      <c r="A15" s="5" t="s">
        <v>39</v>
      </c>
      <c r="B15" s="6" t="s">
        <v>40</v>
      </c>
      <c r="C15" s="6" t="s">
        <v>41</v>
      </c>
      <c r="D15" s="7" t="s">
        <v>42</v>
      </c>
      <c r="E15" s="8" t="s">
        <v>37</v>
      </c>
      <c r="F15" s="19">
        <v>160</v>
      </c>
      <c r="G15" s="9"/>
      <c r="H15" s="10"/>
    </row>
    <row r="16" spans="1:8" ht="25.5" x14ac:dyDescent="0.25">
      <c r="A16" s="5" t="s">
        <v>43</v>
      </c>
      <c r="B16" s="6" t="s">
        <v>44</v>
      </c>
      <c r="C16" s="6" t="s">
        <v>41</v>
      </c>
      <c r="D16" s="7" t="s">
        <v>45</v>
      </c>
      <c r="E16" s="8" t="s">
        <v>46</v>
      </c>
      <c r="F16" s="9">
        <v>186</v>
      </c>
      <c r="G16" s="9"/>
      <c r="H16" s="10"/>
    </row>
    <row r="17" spans="1:8" ht="51" x14ac:dyDescent="0.25">
      <c r="A17" s="11" t="s">
        <v>47</v>
      </c>
      <c r="B17" s="12" t="s">
        <v>48</v>
      </c>
      <c r="C17" s="12" t="s">
        <v>41</v>
      </c>
      <c r="D17" s="13" t="s">
        <v>49</v>
      </c>
      <c r="E17" s="14" t="s">
        <v>50</v>
      </c>
      <c r="F17" s="15">
        <v>98</v>
      </c>
      <c r="G17" s="15"/>
      <c r="H17" s="16"/>
    </row>
    <row r="18" spans="1:8" x14ac:dyDescent="0.25">
      <c r="A18" s="3">
        <v>5</v>
      </c>
      <c r="B18" s="4"/>
      <c r="C18" s="4"/>
      <c r="D18" s="21" t="s">
        <v>51</v>
      </c>
      <c r="E18" s="21"/>
      <c r="F18" s="21"/>
      <c r="G18" s="21"/>
      <c r="H18" s="21"/>
    </row>
    <row r="19" spans="1:8" ht="51" x14ac:dyDescent="0.25">
      <c r="A19" s="5" t="s">
        <v>52</v>
      </c>
      <c r="B19" s="6" t="s">
        <v>53</v>
      </c>
      <c r="C19" s="6" t="s">
        <v>54</v>
      </c>
      <c r="D19" s="7" t="s">
        <v>55</v>
      </c>
      <c r="E19" s="8" t="s">
        <v>50</v>
      </c>
      <c r="F19" s="10">
        <v>2457</v>
      </c>
      <c r="G19" s="9"/>
      <c r="H19" s="10"/>
    </row>
    <row r="20" spans="1:8" ht="38.25" x14ac:dyDescent="0.25">
      <c r="A20" s="5" t="s">
        <v>56</v>
      </c>
      <c r="B20" s="6" t="s">
        <v>57</v>
      </c>
      <c r="C20" s="6" t="s">
        <v>58</v>
      </c>
      <c r="D20" s="7" t="s">
        <v>59</v>
      </c>
      <c r="E20" s="8" t="s">
        <v>50</v>
      </c>
      <c r="F20" s="10">
        <v>11374</v>
      </c>
      <c r="G20" s="9"/>
      <c r="H20" s="10"/>
    </row>
    <row r="21" spans="1:8" ht="25.5" x14ac:dyDescent="0.25">
      <c r="A21" s="11" t="s">
        <v>60</v>
      </c>
      <c r="B21" s="12" t="s">
        <v>61</v>
      </c>
      <c r="C21" s="12" t="s">
        <v>62</v>
      </c>
      <c r="D21" s="13" t="s">
        <v>63</v>
      </c>
      <c r="E21" s="14" t="s">
        <v>37</v>
      </c>
      <c r="F21" s="16">
        <v>7428</v>
      </c>
      <c r="G21" s="15"/>
      <c r="H21" s="16"/>
    </row>
    <row r="22" spans="1:8" x14ac:dyDescent="0.25">
      <c r="A22" s="3">
        <v>6</v>
      </c>
      <c r="B22" s="4"/>
      <c r="C22" s="4"/>
      <c r="D22" s="21" t="s">
        <v>64</v>
      </c>
      <c r="E22" s="21"/>
      <c r="F22" s="21"/>
      <c r="G22" s="21"/>
      <c r="H22" s="21"/>
    </row>
    <row r="23" spans="1:8" ht="25.5" x14ac:dyDescent="0.25">
      <c r="A23" s="5" t="s">
        <v>65</v>
      </c>
      <c r="B23" s="6" t="s">
        <v>66</v>
      </c>
      <c r="C23" s="6" t="s">
        <v>67</v>
      </c>
      <c r="D23" s="7" t="s">
        <v>68</v>
      </c>
      <c r="E23" s="8" t="s">
        <v>69</v>
      </c>
      <c r="F23" s="9">
        <v>42</v>
      </c>
      <c r="G23" s="9"/>
      <c r="H23" s="10"/>
    </row>
    <row r="24" spans="1:8" ht="25.5" x14ac:dyDescent="0.25">
      <c r="A24" s="5" t="s">
        <v>70</v>
      </c>
      <c r="B24" s="6" t="s">
        <v>71</v>
      </c>
      <c r="C24" s="6" t="s">
        <v>72</v>
      </c>
      <c r="D24" s="7" t="s">
        <v>73</v>
      </c>
      <c r="E24" s="8" t="s">
        <v>74</v>
      </c>
      <c r="F24" s="9">
        <v>16</v>
      </c>
      <c r="G24" s="9"/>
      <c r="H24" s="10"/>
    </row>
    <row r="25" spans="1:8" ht="25.5" x14ac:dyDescent="0.25">
      <c r="A25" s="5" t="s">
        <v>75</v>
      </c>
      <c r="B25" s="6" t="s">
        <v>76</v>
      </c>
      <c r="C25" s="6" t="s">
        <v>72</v>
      </c>
      <c r="D25" s="7" t="s">
        <v>77</v>
      </c>
      <c r="E25" s="8" t="s">
        <v>18</v>
      </c>
      <c r="F25" s="19">
        <v>38</v>
      </c>
      <c r="G25" s="9"/>
      <c r="H25" s="10"/>
    </row>
    <row r="26" spans="1:8" ht="25.5" x14ac:dyDescent="0.25">
      <c r="A26" s="5" t="s">
        <v>78</v>
      </c>
      <c r="B26" s="6" t="s">
        <v>76</v>
      </c>
      <c r="C26" s="6" t="s">
        <v>72</v>
      </c>
      <c r="D26" s="7" t="s">
        <v>79</v>
      </c>
      <c r="E26" s="8" t="s">
        <v>18</v>
      </c>
      <c r="F26" s="19">
        <v>12</v>
      </c>
      <c r="G26" s="9"/>
      <c r="H26" s="10"/>
    </row>
    <row r="27" spans="1:8" ht="25.5" x14ac:dyDescent="0.25">
      <c r="A27" s="11" t="s">
        <v>80</v>
      </c>
      <c r="B27" s="12" t="s">
        <v>81</v>
      </c>
      <c r="C27" s="12" t="s">
        <v>67</v>
      </c>
      <c r="D27" s="13" t="s">
        <v>82</v>
      </c>
      <c r="E27" s="14" t="s">
        <v>69</v>
      </c>
      <c r="F27" s="15">
        <v>9</v>
      </c>
      <c r="G27" s="15"/>
      <c r="H27" s="16"/>
    </row>
    <row r="28" spans="1:8" x14ac:dyDescent="0.25">
      <c r="A28" s="3">
        <v>7</v>
      </c>
      <c r="B28" s="4"/>
      <c r="C28" s="4"/>
      <c r="D28" s="21" t="s">
        <v>83</v>
      </c>
      <c r="E28" s="21"/>
      <c r="F28" s="21"/>
      <c r="G28" s="21"/>
      <c r="H28" s="21"/>
    </row>
    <row r="29" spans="1:8" ht="38.25" x14ac:dyDescent="0.25">
      <c r="A29" s="5" t="s">
        <v>84</v>
      </c>
      <c r="B29" s="6" t="s">
        <v>85</v>
      </c>
      <c r="C29" s="6" t="s">
        <v>86</v>
      </c>
      <c r="D29" s="7" t="s">
        <v>87</v>
      </c>
      <c r="E29" s="8" t="s">
        <v>50</v>
      </c>
      <c r="F29" s="9">
        <v>25.4</v>
      </c>
      <c r="G29" s="9"/>
      <c r="H29" s="10"/>
    </row>
    <row r="30" spans="1:8" ht="38.25" x14ac:dyDescent="0.25">
      <c r="A30" s="5" t="s">
        <v>88</v>
      </c>
      <c r="B30" s="6" t="s">
        <v>89</v>
      </c>
      <c r="C30" s="6" t="s">
        <v>86</v>
      </c>
      <c r="D30" s="7" t="s">
        <v>90</v>
      </c>
      <c r="E30" s="8" t="s">
        <v>37</v>
      </c>
      <c r="F30" s="18" t="s">
        <v>91</v>
      </c>
      <c r="G30" s="9"/>
      <c r="H30" s="10"/>
    </row>
    <row r="31" spans="1:8" ht="25.5" x14ac:dyDescent="0.25">
      <c r="A31" s="5" t="s">
        <v>92</v>
      </c>
      <c r="B31" s="6" t="s">
        <v>89</v>
      </c>
      <c r="C31" s="6" t="s">
        <v>86</v>
      </c>
      <c r="D31" s="7" t="s">
        <v>93</v>
      </c>
      <c r="E31" s="8" t="s">
        <v>37</v>
      </c>
      <c r="F31" s="18" t="s">
        <v>94</v>
      </c>
      <c r="G31" s="9"/>
      <c r="H31" s="10"/>
    </row>
    <row r="32" spans="1:8" ht="25.5" x14ac:dyDescent="0.25">
      <c r="A32" s="11" t="s">
        <v>95</v>
      </c>
      <c r="B32" s="12" t="s">
        <v>89</v>
      </c>
      <c r="C32" s="12" t="s">
        <v>86</v>
      </c>
      <c r="D32" s="13" t="s">
        <v>96</v>
      </c>
      <c r="E32" s="14" t="s">
        <v>37</v>
      </c>
      <c r="F32" s="15">
        <v>12</v>
      </c>
      <c r="G32" s="15"/>
      <c r="H32" s="16"/>
    </row>
    <row r="33" spans="1:8" ht="38.25" x14ac:dyDescent="0.25">
      <c r="A33" s="5" t="s">
        <v>97</v>
      </c>
      <c r="B33" s="6" t="s">
        <v>98</v>
      </c>
      <c r="C33" s="6" t="s">
        <v>86</v>
      </c>
      <c r="D33" s="7" t="s">
        <v>99</v>
      </c>
      <c r="E33" s="8" t="s">
        <v>69</v>
      </c>
      <c r="F33" s="18" t="s">
        <v>100</v>
      </c>
      <c r="G33" s="9"/>
      <c r="H33" s="10"/>
    </row>
    <row r="34" spans="1:8" ht="38.25" x14ac:dyDescent="0.25">
      <c r="A34" s="11" t="s">
        <v>101</v>
      </c>
      <c r="B34" s="12" t="s">
        <v>98</v>
      </c>
      <c r="C34" s="12" t="s">
        <v>86</v>
      </c>
      <c r="D34" s="13" t="s">
        <v>102</v>
      </c>
      <c r="E34" s="14" t="s">
        <v>69</v>
      </c>
      <c r="F34" s="15">
        <v>2</v>
      </c>
      <c r="G34" s="15"/>
      <c r="H34" s="16"/>
    </row>
    <row r="35" spans="1:8" x14ac:dyDescent="0.25">
      <c r="A35" s="3">
        <v>8</v>
      </c>
      <c r="B35" s="4"/>
      <c r="C35" s="4"/>
      <c r="D35" s="21" t="s">
        <v>103</v>
      </c>
      <c r="E35" s="21"/>
      <c r="F35" s="21"/>
      <c r="G35" s="21"/>
      <c r="H35" s="21"/>
    </row>
    <row r="36" spans="1:8" ht="25.5" x14ac:dyDescent="0.25">
      <c r="A36" s="5" t="s">
        <v>104</v>
      </c>
      <c r="B36" s="6" t="s">
        <v>105</v>
      </c>
      <c r="C36" s="6" t="s">
        <v>67</v>
      </c>
      <c r="D36" s="7" t="s">
        <v>106</v>
      </c>
      <c r="E36" s="8" t="s">
        <v>37</v>
      </c>
      <c r="F36" s="9">
        <v>180</v>
      </c>
      <c r="G36" s="9"/>
      <c r="H36" s="10"/>
    </row>
    <row r="37" spans="1:8" ht="76.5" x14ac:dyDescent="0.25">
      <c r="A37" s="5" t="s">
        <v>107</v>
      </c>
      <c r="B37" s="6" t="s">
        <v>108</v>
      </c>
      <c r="C37" s="6" t="s">
        <v>67</v>
      </c>
      <c r="D37" s="7" t="s">
        <v>109</v>
      </c>
      <c r="E37" s="8" t="s">
        <v>18</v>
      </c>
      <c r="F37" s="9">
        <v>25</v>
      </c>
      <c r="G37" s="10"/>
      <c r="H37" s="10"/>
    </row>
    <row r="38" spans="1:8" ht="38.25" x14ac:dyDescent="0.25">
      <c r="A38" s="11" t="s">
        <v>110</v>
      </c>
      <c r="B38" s="12" t="s">
        <v>98</v>
      </c>
      <c r="C38" s="12" t="s">
        <v>86</v>
      </c>
      <c r="D38" s="13" t="s">
        <v>111</v>
      </c>
      <c r="E38" s="14" t="s">
        <v>69</v>
      </c>
      <c r="F38" s="15">
        <v>25</v>
      </c>
      <c r="G38" s="15"/>
      <c r="H38" s="16"/>
    </row>
    <row r="39" spans="1:8" x14ac:dyDescent="0.25">
      <c r="A39" s="3">
        <v>9</v>
      </c>
      <c r="B39" s="4"/>
      <c r="C39" s="4"/>
      <c r="D39" s="21" t="s">
        <v>112</v>
      </c>
      <c r="E39" s="21"/>
      <c r="F39" s="21"/>
      <c r="G39" s="21"/>
      <c r="H39" s="21"/>
    </row>
    <row r="40" spans="1:8" ht="38.25" x14ac:dyDescent="0.25">
      <c r="A40" s="5" t="s">
        <v>113</v>
      </c>
      <c r="B40" s="6" t="s">
        <v>114</v>
      </c>
      <c r="C40" s="6" t="s">
        <v>115</v>
      </c>
      <c r="D40" s="7" t="s">
        <v>116</v>
      </c>
      <c r="E40" s="8" t="s">
        <v>117</v>
      </c>
      <c r="F40" s="9">
        <v>1</v>
      </c>
      <c r="G40" s="10"/>
      <c r="H40" s="10"/>
    </row>
    <row r="41" spans="1:8" ht="38.25" x14ac:dyDescent="0.25">
      <c r="A41" s="5" t="s">
        <v>118</v>
      </c>
      <c r="B41" s="6" t="s">
        <v>114</v>
      </c>
      <c r="C41" s="6" t="s">
        <v>115</v>
      </c>
      <c r="D41" s="7" t="s">
        <v>119</v>
      </c>
      <c r="E41" s="8" t="s">
        <v>117</v>
      </c>
      <c r="F41" s="9">
        <v>22</v>
      </c>
      <c r="G41" s="10"/>
      <c r="H41" s="10"/>
    </row>
    <row r="42" spans="1:8" ht="76.5" x14ac:dyDescent="0.25">
      <c r="A42" s="5" t="s">
        <v>120</v>
      </c>
      <c r="B42" s="6" t="s">
        <v>121</v>
      </c>
      <c r="C42" s="6" t="s">
        <v>115</v>
      </c>
      <c r="D42" s="7" t="s">
        <v>122</v>
      </c>
      <c r="E42" s="8" t="s">
        <v>37</v>
      </c>
      <c r="F42" s="18" t="s">
        <v>123</v>
      </c>
      <c r="G42" s="9"/>
      <c r="H42" s="10"/>
    </row>
    <row r="43" spans="1:8" ht="38.25" x14ac:dyDescent="0.25">
      <c r="A43" s="5" t="s">
        <v>124</v>
      </c>
      <c r="B43" s="6" t="s">
        <v>125</v>
      </c>
      <c r="C43" s="6" t="s">
        <v>115</v>
      </c>
      <c r="D43" s="7" t="s">
        <v>126</v>
      </c>
      <c r="E43" s="8" t="s">
        <v>37</v>
      </c>
      <c r="F43" s="9">
        <v>131</v>
      </c>
      <c r="G43" s="9"/>
      <c r="H43" s="10"/>
    </row>
    <row r="44" spans="1:8" ht="25.5" x14ac:dyDescent="0.25">
      <c r="A44" s="5" t="s">
        <v>127</v>
      </c>
      <c r="B44" s="6" t="s">
        <v>128</v>
      </c>
      <c r="C44" s="6" t="s">
        <v>115</v>
      </c>
      <c r="D44" s="7" t="s">
        <v>129</v>
      </c>
      <c r="E44" s="8" t="s">
        <v>18</v>
      </c>
      <c r="F44" s="9">
        <v>46</v>
      </c>
      <c r="G44" s="9"/>
      <c r="H44" s="10"/>
    </row>
    <row r="45" spans="1:8" ht="51" x14ac:dyDescent="0.25">
      <c r="A45" s="5" t="s">
        <v>130</v>
      </c>
      <c r="B45" s="6" t="s">
        <v>131</v>
      </c>
      <c r="C45" s="6" t="s">
        <v>115</v>
      </c>
      <c r="D45" s="7" t="s">
        <v>132</v>
      </c>
      <c r="E45" s="8" t="s">
        <v>133</v>
      </c>
      <c r="F45" s="9">
        <v>1</v>
      </c>
      <c r="G45" s="9"/>
      <c r="H45" s="9"/>
    </row>
    <row r="46" spans="1:8" ht="38.25" x14ac:dyDescent="0.25">
      <c r="A46" s="11" t="s">
        <v>134</v>
      </c>
      <c r="B46" s="12" t="s">
        <v>135</v>
      </c>
      <c r="C46" s="12" t="s">
        <v>115</v>
      </c>
      <c r="D46" s="13" t="s">
        <v>136</v>
      </c>
      <c r="E46" s="14" t="s">
        <v>50</v>
      </c>
      <c r="F46" s="15">
        <v>418</v>
      </c>
      <c r="G46" s="15"/>
      <c r="H46" s="16"/>
    </row>
    <row r="47" spans="1:8" x14ac:dyDescent="0.25">
      <c r="A47" s="3">
        <v>10</v>
      </c>
      <c r="B47" s="4"/>
      <c r="C47" s="4"/>
      <c r="D47" s="21" t="s">
        <v>137</v>
      </c>
      <c r="E47" s="21"/>
      <c r="F47" s="21"/>
      <c r="G47" s="21"/>
      <c r="H47" s="21"/>
    </row>
    <row r="48" spans="1:8" ht="51" x14ac:dyDescent="0.25">
      <c r="A48" s="5" t="s">
        <v>138</v>
      </c>
      <c r="B48" s="6" t="s">
        <v>139</v>
      </c>
      <c r="C48" s="6" t="s">
        <v>140</v>
      </c>
      <c r="D48" s="7" t="s">
        <v>55</v>
      </c>
      <c r="E48" s="8" t="s">
        <v>50</v>
      </c>
      <c r="F48" s="18" t="s">
        <v>141</v>
      </c>
      <c r="G48" s="9"/>
      <c r="H48" s="9"/>
    </row>
    <row r="49" spans="1:11" ht="38.25" x14ac:dyDescent="0.25">
      <c r="A49" s="5" t="s">
        <v>142</v>
      </c>
      <c r="B49" s="6" t="s">
        <v>143</v>
      </c>
      <c r="C49" s="6" t="s">
        <v>140</v>
      </c>
      <c r="D49" s="7" t="s">
        <v>144</v>
      </c>
      <c r="E49" s="8" t="s">
        <v>46</v>
      </c>
      <c r="F49" s="9">
        <v>80</v>
      </c>
      <c r="G49" s="9"/>
      <c r="H49" s="9"/>
    </row>
    <row r="50" spans="1:11" ht="38.25" x14ac:dyDescent="0.25">
      <c r="A50" s="5" t="s">
        <v>145</v>
      </c>
      <c r="B50" s="6" t="s">
        <v>146</v>
      </c>
      <c r="C50" s="6" t="s">
        <v>147</v>
      </c>
      <c r="D50" s="7" t="s">
        <v>148</v>
      </c>
      <c r="E50" s="8" t="s">
        <v>46</v>
      </c>
      <c r="F50" s="9">
        <v>80</v>
      </c>
      <c r="G50" s="9"/>
      <c r="H50" s="9"/>
    </row>
    <row r="51" spans="1:11" ht="25.5" x14ac:dyDescent="0.25">
      <c r="A51" s="5" t="s">
        <v>149</v>
      </c>
      <c r="B51" s="6" t="s">
        <v>150</v>
      </c>
      <c r="C51" s="6" t="s">
        <v>151</v>
      </c>
      <c r="D51" s="7" t="s">
        <v>152</v>
      </c>
      <c r="E51" s="8" t="s">
        <v>46</v>
      </c>
      <c r="F51" s="9">
        <v>80</v>
      </c>
      <c r="G51" s="9"/>
      <c r="H51" s="10"/>
    </row>
    <row r="52" spans="1:11" ht="25.5" x14ac:dyDescent="0.25">
      <c r="A52" s="11" t="s">
        <v>153</v>
      </c>
      <c r="B52" s="12" t="s">
        <v>154</v>
      </c>
      <c r="C52" s="12"/>
      <c r="D52" s="13" t="s">
        <v>155</v>
      </c>
      <c r="E52" s="14" t="s">
        <v>46</v>
      </c>
      <c r="F52" s="15">
        <v>80</v>
      </c>
      <c r="G52" s="15"/>
      <c r="H52" s="16"/>
    </row>
    <row r="53" spans="1:11" x14ac:dyDescent="0.25">
      <c r="A53" s="3">
        <v>11</v>
      </c>
      <c r="B53" s="4"/>
      <c r="C53" s="4"/>
      <c r="D53" s="21" t="s">
        <v>156</v>
      </c>
      <c r="E53" s="21"/>
      <c r="F53" s="21"/>
      <c r="G53" s="21"/>
      <c r="H53" s="21"/>
    </row>
    <row r="54" spans="1:11" ht="153" x14ac:dyDescent="0.25">
      <c r="A54" s="5" t="s">
        <v>157</v>
      </c>
      <c r="B54" s="6" t="s">
        <v>139</v>
      </c>
      <c r="C54" s="6" t="s">
        <v>140</v>
      </c>
      <c r="D54" s="7" t="s">
        <v>158</v>
      </c>
      <c r="E54" s="8" t="s">
        <v>46</v>
      </c>
      <c r="F54" s="18" t="s">
        <v>159</v>
      </c>
      <c r="G54" s="9"/>
      <c r="H54" s="10"/>
    </row>
    <row r="55" spans="1:11" ht="153" x14ac:dyDescent="0.25">
      <c r="A55" s="5" t="s">
        <v>160</v>
      </c>
      <c r="B55" s="6" t="s">
        <v>143</v>
      </c>
      <c r="C55" s="6" t="s">
        <v>140</v>
      </c>
      <c r="D55" s="7" t="s">
        <v>144</v>
      </c>
      <c r="E55" s="8" t="s">
        <v>46</v>
      </c>
      <c r="F55" s="18" t="s">
        <v>159</v>
      </c>
      <c r="G55" s="9"/>
      <c r="H55" s="10"/>
    </row>
    <row r="56" spans="1:11" ht="153" x14ac:dyDescent="0.25">
      <c r="A56" s="5" t="s">
        <v>161</v>
      </c>
      <c r="B56" s="6" t="s">
        <v>162</v>
      </c>
      <c r="C56" s="6" t="s">
        <v>140</v>
      </c>
      <c r="D56" s="7" t="s">
        <v>163</v>
      </c>
      <c r="E56" s="8" t="s">
        <v>46</v>
      </c>
      <c r="F56" s="18" t="s">
        <v>164</v>
      </c>
      <c r="G56" s="9"/>
      <c r="H56" s="10"/>
      <c r="J56">
        <f>6799*0.15</f>
        <v>1019.8499999999999</v>
      </c>
    </row>
    <row r="57" spans="1:11" ht="153" x14ac:dyDescent="0.25">
      <c r="A57" s="5" t="s">
        <v>165</v>
      </c>
      <c r="B57" s="6" t="s">
        <v>146</v>
      </c>
      <c r="C57" s="6" t="s">
        <v>147</v>
      </c>
      <c r="D57" s="7" t="s">
        <v>166</v>
      </c>
      <c r="E57" s="8" t="s">
        <v>46</v>
      </c>
      <c r="F57" s="18" t="s">
        <v>159</v>
      </c>
      <c r="G57" s="9"/>
      <c r="H57" s="10"/>
      <c r="J57">
        <f>6799*0.25</f>
        <v>1699.75</v>
      </c>
    </row>
    <row r="58" spans="1:11" ht="153" x14ac:dyDescent="0.25">
      <c r="A58" s="11" t="s">
        <v>167</v>
      </c>
      <c r="B58" s="12" t="s">
        <v>168</v>
      </c>
      <c r="C58" s="12" t="s">
        <v>169</v>
      </c>
      <c r="D58" s="13" t="s">
        <v>170</v>
      </c>
      <c r="E58" s="14" t="s">
        <v>46</v>
      </c>
      <c r="F58" s="20" t="s">
        <v>159</v>
      </c>
      <c r="G58" s="15"/>
      <c r="H58" s="16"/>
    </row>
    <row r="59" spans="1:11" ht="153" x14ac:dyDescent="0.25">
      <c r="A59" s="11" t="s">
        <v>171</v>
      </c>
      <c r="B59" s="12" t="s">
        <v>172</v>
      </c>
      <c r="C59" s="12" t="s">
        <v>35</v>
      </c>
      <c r="D59" s="13" t="s">
        <v>173</v>
      </c>
      <c r="E59" s="14" t="s">
        <v>46</v>
      </c>
      <c r="F59" s="20" t="s">
        <v>159</v>
      </c>
      <c r="G59" s="15"/>
      <c r="H59" s="16"/>
    </row>
    <row r="60" spans="1:11" x14ac:dyDescent="0.25">
      <c r="A60" s="3">
        <v>12</v>
      </c>
      <c r="B60" s="4"/>
      <c r="C60" s="4"/>
      <c r="D60" s="21" t="s">
        <v>174</v>
      </c>
      <c r="E60" s="21"/>
      <c r="F60" s="21"/>
      <c r="G60" s="21"/>
      <c r="H60" s="21"/>
    </row>
    <row r="61" spans="1:11" ht="38.25" x14ac:dyDescent="0.25">
      <c r="A61" s="5" t="s">
        <v>175</v>
      </c>
      <c r="B61" s="6" t="s">
        <v>176</v>
      </c>
      <c r="C61" s="6" t="s">
        <v>177</v>
      </c>
      <c r="D61" s="7" t="s">
        <v>178</v>
      </c>
      <c r="E61" s="8" t="s">
        <v>179</v>
      </c>
      <c r="F61" s="10">
        <v>1950</v>
      </c>
      <c r="G61" s="9"/>
      <c r="H61" s="10"/>
      <c r="K61">
        <f>F61/2.55</f>
        <v>764.70588235294122</v>
      </c>
    </row>
    <row r="62" spans="1:11" ht="127.5" x14ac:dyDescent="0.25">
      <c r="A62" s="5" t="s">
        <v>180</v>
      </c>
      <c r="B62" s="6" t="s">
        <v>168</v>
      </c>
      <c r="C62" s="6" t="s">
        <v>169</v>
      </c>
      <c r="D62" s="7" t="s">
        <v>181</v>
      </c>
      <c r="E62" s="8" t="s">
        <v>46</v>
      </c>
      <c r="F62" s="18" t="s">
        <v>182</v>
      </c>
      <c r="G62" s="9"/>
      <c r="H62" s="10"/>
    </row>
    <row r="63" spans="1:11" ht="127.5" x14ac:dyDescent="0.25">
      <c r="A63" s="5" t="s">
        <v>183</v>
      </c>
      <c r="B63" s="6" t="s">
        <v>172</v>
      </c>
      <c r="C63" s="6" t="s">
        <v>35</v>
      </c>
      <c r="D63" s="7" t="s">
        <v>184</v>
      </c>
      <c r="E63" s="8" t="s">
        <v>46</v>
      </c>
      <c r="F63" s="18" t="s">
        <v>182</v>
      </c>
      <c r="G63" s="9"/>
      <c r="H63" s="10"/>
      <c r="J63">
        <f>35953*0.04</f>
        <v>1438.1200000000001</v>
      </c>
      <c r="K63">
        <f>J63*1.3</f>
        <v>1869.5560000000003</v>
      </c>
    </row>
    <row r="64" spans="1:11" ht="127.5" x14ac:dyDescent="0.25">
      <c r="A64" s="5" t="s">
        <v>185</v>
      </c>
      <c r="B64" s="6" t="s">
        <v>168</v>
      </c>
      <c r="C64" s="6" t="s">
        <v>169</v>
      </c>
      <c r="D64" s="7" t="s">
        <v>181</v>
      </c>
      <c r="E64" s="8" t="s">
        <v>46</v>
      </c>
      <c r="F64" s="18" t="s">
        <v>182</v>
      </c>
      <c r="G64" s="9"/>
      <c r="H64" s="10"/>
      <c r="J64">
        <f>35953*0.04</f>
        <v>1438.1200000000001</v>
      </c>
      <c r="K64">
        <f>J64*1.3</f>
        <v>1869.5560000000003</v>
      </c>
    </row>
    <row r="65" spans="1:8" ht="51" x14ac:dyDescent="0.25">
      <c r="A65" s="11" t="s">
        <v>186</v>
      </c>
      <c r="B65" s="12" t="s">
        <v>172</v>
      </c>
      <c r="C65" s="12" t="s">
        <v>35</v>
      </c>
      <c r="D65" s="13" t="s">
        <v>187</v>
      </c>
      <c r="E65" s="14" t="s">
        <v>46</v>
      </c>
      <c r="F65" s="20" t="s">
        <v>188</v>
      </c>
      <c r="G65" s="15"/>
      <c r="H65" s="16"/>
    </row>
    <row r="66" spans="1:8" x14ac:dyDescent="0.25">
      <c r="A66" s="3">
        <v>13</v>
      </c>
      <c r="B66" s="4"/>
      <c r="C66" s="4"/>
      <c r="D66" s="21" t="s">
        <v>189</v>
      </c>
      <c r="E66" s="21"/>
      <c r="F66" s="21"/>
      <c r="G66" s="21"/>
      <c r="H66" s="21"/>
    </row>
    <row r="67" spans="1:8" ht="51" x14ac:dyDescent="0.25">
      <c r="A67" s="5" t="s">
        <v>190</v>
      </c>
      <c r="B67" s="6" t="s">
        <v>139</v>
      </c>
      <c r="C67" s="6" t="s">
        <v>140</v>
      </c>
      <c r="D67" s="7" t="s">
        <v>158</v>
      </c>
      <c r="E67" s="8" t="s">
        <v>46</v>
      </c>
      <c r="F67" s="18" t="s">
        <v>191</v>
      </c>
      <c r="G67" s="9"/>
      <c r="H67" s="10"/>
    </row>
    <row r="68" spans="1:8" ht="38.25" x14ac:dyDescent="0.25">
      <c r="A68" s="5" t="s">
        <v>192</v>
      </c>
      <c r="B68" s="6" t="s">
        <v>143</v>
      </c>
      <c r="C68" s="6" t="s">
        <v>140</v>
      </c>
      <c r="D68" s="7" t="s">
        <v>144</v>
      </c>
      <c r="E68" s="8" t="s">
        <v>46</v>
      </c>
      <c r="F68" s="18" t="s">
        <v>191</v>
      </c>
      <c r="G68" s="9"/>
      <c r="H68" s="10"/>
    </row>
    <row r="69" spans="1:8" ht="38.25" x14ac:dyDescent="0.25">
      <c r="A69" s="5" t="s">
        <v>193</v>
      </c>
      <c r="B69" s="6" t="s">
        <v>162</v>
      </c>
      <c r="C69" s="6" t="s">
        <v>140</v>
      </c>
      <c r="D69" s="7" t="s">
        <v>163</v>
      </c>
      <c r="E69" s="8" t="s">
        <v>46</v>
      </c>
      <c r="F69" s="18" t="s">
        <v>194</v>
      </c>
      <c r="G69" s="9"/>
      <c r="H69" s="10"/>
    </row>
    <row r="70" spans="1:8" ht="38.25" x14ac:dyDescent="0.25">
      <c r="A70" s="5" t="s">
        <v>195</v>
      </c>
      <c r="B70" s="6" t="s">
        <v>146</v>
      </c>
      <c r="C70" s="6" t="s">
        <v>147</v>
      </c>
      <c r="D70" s="7" t="s">
        <v>166</v>
      </c>
      <c r="E70" s="8" t="s">
        <v>46</v>
      </c>
      <c r="F70" s="18" t="s">
        <v>191</v>
      </c>
      <c r="G70" s="9"/>
      <c r="H70" s="10"/>
    </row>
    <row r="71" spans="1:8" ht="38.25" x14ac:dyDescent="0.25">
      <c r="A71" s="11" t="s">
        <v>196</v>
      </c>
      <c r="B71" s="12" t="s">
        <v>168</v>
      </c>
      <c r="C71" s="12" t="s">
        <v>169</v>
      </c>
      <c r="D71" s="13" t="s">
        <v>170</v>
      </c>
      <c r="E71" s="14" t="s">
        <v>46</v>
      </c>
      <c r="F71" s="20" t="s">
        <v>191</v>
      </c>
      <c r="G71" s="15"/>
      <c r="H71" s="16"/>
    </row>
    <row r="72" spans="1:8" ht="51" x14ac:dyDescent="0.25">
      <c r="A72" s="5" t="s">
        <v>197</v>
      </c>
      <c r="B72" s="6" t="s">
        <v>172</v>
      </c>
      <c r="C72" s="6" t="s">
        <v>35</v>
      </c>
      <c r="D72" s="7" t="s">
        <v>198</v>
      </c>
      <c r="E72" s="8" t="s">
        <v>46</v>
      </c>
      <c r="F72" s="18" t="s">
        <v>191</v>
      </c>
      <c r="G72" s="9"/>
      <c r="H72" s="10"/>
    </row>
    <row r="73" spans="1:8" ht="38.25" x14ac:dyDescent="0.25">
      <c r="A73" s="5" t="s">
        <v>199</v>
      </c>
      <c r="B73" s="6" t="s">
        <v>168</v>
      </c>
      <c r="C73" s="6" t="s">
        <v>169</v>
      </c>
      <c r="D73" s="7" t="s">
        <v>181</v>
      </c>
      <c r="E73" s="8" t="s">
        <v>46</v>
      </c>
      <c r="F73" s="18" t="s">
        <v>191</v>
      </c>
      <c r="G73" s="9"/>
      <c r="H73" s="10"/>
    </row>
    <row r="74" spans="1:8" ht="51" x14ac:dyDescent="0.25">
      <c r="A74" s="11" t="s">
        <v>200</v>
      </c>
      <c r="B74" s="12" t="s">
        <v>172</v>
      </c>
      <c r="C74" s="12" t="s">
        <v>35</v>
      </c>
      <c r="D74" s="13" t="s">
        <v>187</v>
      </c>
      <c r="E74" s="14" t="s">
        <v>46</v>
      </c>
      <c r="F74" s="20" t="s">
        <v>201</v>
      </c>
      <c r="G74" s="15"/>
      <c r="H74" s="16"/>
    </row>
    <row r="75" spans="1:8" x14ac:dyDescent="0.25">
      <c r="A75" s="3">
        <v>14</v>
      </c>
      <c r="B75" s="4"/>
      <c r="C75" s="4"/>
      <c r="D75" s="21" t="s">
        <v>202</v>
      </c>
      <c r="E75" s="21"/>
      <c r="F75" s="21"/>
      <c r="G75" s="21"/>
      <c r="H75" s="21"/>
    </row>
    <row r="76" spans="1:8" ht="51" x14ac:dyDescent="0.25">
      <c r="A76" s="5" t="s">
        <v>203</v>
      </c>
      <c r="B76" s="6" t="s">
        <v>139</v>
      </c>
      <c r="C76" s="6" t="s">
        <v>140</v>
      </c>
      <c r="D76" s="7" t="s">
        <v>158</v>
      </c>
      <c r="E76" s="8" t="s">
        <v>46</v>
      </c>
      <c r="F76" s="18" t="s">
        <v>204</v>
      </c>
      <c r="G76" s="9"/>
      <c r="H76" s="10"/>
    </row>
    <row r="77" spans="1:8" ht="38.25" x14ac:dyDescent="0.25">
      <c r="A77" s="5" t="s">
        <v>205</v>
      </c>
      <c r="B77" s="6" t="s">
        <v>143</v>
      </c>
      <c r="C77" s="6" t="s">
        <v>140</v>
      </c>
      <c r="D77" s="7" t="s">
        <v>144</v>
      </c>
      <c r="E77" s="8" t="s">
        <v>46</v>
      </c>
      <c r="F77" s="18" t="s">
        <v>204</v>
      </c>
      <c r="G77" s="9"/>
      <c r="H77" s="10"/>
    </row>
    <row r="78" spans="1:8" ht="38.25" x14ac:dyDescent="0.25">
      <c r="A78" s="5" t="s">
        <v>206</v>
      </c>
      <c r="B78" s="6" t="s">
        <v>162</v>
      </c>
      <c r="C78" s="6" t="s">
        <v>140</v>
      </c>
      <c r="D78" s="7" t="s">
        <v>163</v>
      </c>
      <c r="E78" s="8" t="s">
        <v>46</v>
      </c>
      <c r="F78" s="18" t="s">
        <v>207</v>
      </c>
      <c r="G78" s="9"/>
      <c r="H78" s="10"/>
    </row>
    <row r="79" spans="1:8" ht="38.25" x14ac:dyDescent="0.25">
      <c r="A79" s="5" t="s">
        <v>208</v>
      </c>
      <c r="B79" s="6" t="s">
        <v>146</v>
      </c>
      <c r="C79" s="6" t="s">
        <v>147</v>
      </c>
      <c r="D79" s="7" t="s">
        <v>166</v>
      </c>
      <c r="E79" s="8" t="s">
        <v>46</v>
      </c>
      <c r="F79" s="18" t="s">
        <v>204</v>
      </c>
      <c r="G79" s="9"/>
      <c r="H79" s="10"/>
    </row>
    <row r="80" spans="1:8" ht="38.25" x14ac:dyDescent="0.25">
      <c r="A80" s="5" t="s">
        <v>209</v>
      </c>
      <c r="B80" s="6" t="s">
        <v>168</v>
      </c>
      <c r="C80" s="6" t="s">
        <v>169</v>
      </c>
      <c r="D80" s="7" t="s">
        <v>170</v>
      </c>
      <c r="E80" s="8" t="s">
        <v>46</v>
      </c>
      <c r="F80" s="18" t="s">
        <v>204</v>
      </c>
      <c r="G80" s="9"/>
      <c r="H80" s="10"/>
    </row>
    <row r="81" spans="1:8" ht="51" x14ac:dyDescent="0.25">
      <c r="A81" s="5" t="s">
        <v>210</v>
      </c>
      <c r="B81" s="6" t="s">
        <v>172</v>
      </c>
      <c r="C81" s="6" t="s">
        <v>35</v>
      </c>
      <c r="D81" s="7" t="s">
        <v>198</v>
      </c>
      <c r="E81" s="8" t="s">
        <v>46</v>
      </c>
      <c r="F81" s="18" t="s">
        <v>204</v>
      </c>
      <c r="G81" s="9"/>
      <c r="H81" s="10"/>
    </row>
    <row r="82" spans="1:8" ht="38.25" x14ac:dyDescent="0.25">
      <c r="A82" s="5" t="s">
        <v>211</v>
      </c>
      <c r="B82" s="6" t="s">
        <v>168</v>
      </c>
      <c r="C82" s="6" t="s">
        <v>169</v>
      </c>
      <c r="D82" s="7" t="s">
        <v>181</v>
      </c>
      <c r="E82" s="8" t="s">
        <v>46</v>
      </c>
      <c r="F82" s="18" t="s">
        <v>204</v>
      </c>
      <c r="G82" s="9"/>
      <c r="H82" s="10"/>
    </row>
    <row r="83" spans="1:8" ht="51" x14ac:dyDescent="0.25">
      <c r="A83" s="11" t="s">
        <v>212</v>
      </c>
      <c r="B83" s="12" t="s">
        <v>172</v>
      </c>
      <c r="C83" s="12" t="s">
        <v>35</v>
      </c>
      <c r="D83" s="13" t="s">
        <v>187</v>
      </c>
      <c r="E83" s="14" t="s">
        <v>46</v>
      </c>
      <c r="F83" s="20" t="s">
        <v>213</v>
      </c>
      <c r="G83" s="15"/>
      <c r="H83" s="16"/>
    </row>
    <row r="84" spans="1:8" x14ac:dyDescent="0.25">
      <c r="A84" s="3">
        <v>15</v>
      </c>
      <c r="B84" s="4"/>
      <c r="C84" s="4"/>
      <c r="D84" s="21" t="s">
        <v>214</v>
      </c>
      <c r="E84" s="21"/>
      <c r="F84" s="21"/>
      <c r="G84" s="21"/>
      <c r="H84" s="21"/>
    </row>
    <row r="85" spans="1:8" ht="38.25" x14ac:dyDescent="0.25">
      <c r="A85" s="5" t="s">
        <v>215</v>
      </c>
      <c r="B85" s="6" t="s">
        <v>216</v>
      </c>
      <c r="C85" s="6" t="s">
        <v>217</v>
      </c>
      <c r="D85" s="7" t="s">
        <v>218</v>
      </c>
      <c r="E85" s="8" t="s">
        <v>37</v>
      </c>
      <c r="F85" s="10">
        <v>1050</v>
      </c>
      <c r="G85" s="9"/>
      <c r="H85" s="10"/>
    </row>
    <row r="86" spans="1:8" ht="38.25" x14ac:dyDescent="0.25">
      <c r="A86" s="5" t="s">
        <v>219</v>
      </c>
      <c r="B86" s="6" t="s">
        <v>220</v>
      </c>
      <c r="C86" s="6" t="s">
        <v>217</v>
      </c>
      <c r="D86" s="7" t="s">
        <v>221</v>
      </c>
      <c r="E86" s="8" t="s">
        <v>37</v>
      </c>
      <c r="F86" s="18" t="s">
        <v>222</v>
      </c>
      <c r="G86" s="9"/>
      <c r="H86" s="10"/>
    </row>
    <row r="87" spans="1:8" ht="38.25" x14ac:dyDescent="0.25">
      <c r="A87" s="11" t="s">
        <v>223</v>
      </c>
      <c r="B87" s="12" t="s">
        <v>224</v>
      </c>
      <c r="C87" s="12" t="s">
        <v>225</v>
      </c>
      <c r="D87" s="13" t="s">
        <v>226</v>
      </c>
      <c r="E87" s="14" t="s">
        <v>37</v>
      </c>
      <c r="F87" s="20" t="s">
        <v>227</v>
      </c>
      <c r="G87" s="15"/>
      <c r="H87" s="16"/>
    </row>
    <row r="88" spans="1:8" x14ac:dyDescent="0.25">
      <c r="A88" s="3">
        <v>16</v>
      </c>
      <c r="B88" s="4"/>
      <c r="C88" s="4"/>
      <c r="D88" s="21" t="s">
        <v>228</v>
      </c>
      <c r="E88" s="21"/>
      <c r="F88" s="21"/>
      <c r="G88" s="21"/>
      <c r="H88" s="21"/>
    </row>
    <row r="89" spans="1:8" ht="38.25" x14ac:dyDescent="0.25">
      <c r="A89" s="5" t="s">
        <v>229</v>
      </c>
      <c r="B89" s="6" t="s">
        <v>230</v>
      </c>
      <c r="C89" s="6" t="s">
        <v>217</v>
      </c>
      <c r="D89" s="7" t="s">
        <v>231</v>
      </c>
      <c r="E89" s="8" t="s">
        <v>50</v>
      </c>
      <c r="F89" s="18" t="s">
        <v>232</v>
      </c>
      <c r="G89" s="9"/>
      <c r="H89" s="10"/>
    </row>
    <row r="90" spans="1:8" ht="38.25" x14ac:dyDescent="0.25">
      <c r="A90" s="11" t="s">
        <v>233</v>
      </c>
      <c r="B90" s="12" t="s">
        <v>234</v>
      </c>
      <c r="C90" s="12" t="s">
        <v>235</v>
      </c>
      <c r="D90" s="13" t="s">
        <v>236</v>
      </c>
      <c r="E90" s="14" t="s">
        <v>37</v>
      </c>
      <c r="F90" s="16">
        <v>1050</v>
      </c>
      <c r="G90" s="15"/>
      <c r="H90" s="16"/>
    </row>
    <row r="91" spans="1:8" x14ac:dyDescent="0.25">
      <c r="A91" s="3">
        <v>17</v>
      </c>
      <c r="B91" s="4"/>
      <c r="C91" s="4"/>
      <c r="D91" s="21" t="s">
        <v>237</v>
      </c>
      <c r="E91" s="21"/>
      <c r="F91" s="21"/>
      <c r="G91" s="21"/>
      <c r="H91" s="21"/>
    </row>
    <row r="92" spans="1:8" ht="38.25" x14ac:dyDescent="0.25">
      <c r="A92" s="5" t="s">
        <v>238</v>
      </c>
      <c r="B92" s="6" t="s">
        <v>239</v>
      </c>
      <c r="C92" s="6" t="s">
        <v>54</v>
      </c>
      <c r="D92" s="7" t="s">
        <v>240</v>
      </c>
      <c r="E92" s="8" t="s">
        <v>50</v>
      </c>
      <c r="F92" s="18" t="s">
        <v>241</v>
      </c>
      <c r="G92" s="9"/>
      <c r="H92" s="10"/>
    </row>
    <row r="93" spans="1:8" ht="38.25" x14ac:dyDescent="0.25">
      <c r="A93" s="5" t="s">
        <v>242</v>
      </c>
      <c r="B93" s="6" t="s">
        <v>143</v>
      </c>
      <c r="C93" s="6" t="s">
        <v>140</v>
      </c>
      <c r="D93" s="7" t="s">
        <v>243</v>
      </c>
      <c r="E93" s="8" t="s">
        <v>46</v>
      </c>
      <c r="F93" s="18" t="s">
        <v>244</v>
      </c>
      <c r="G93" s="9"/>
      <c r="H93" s="9"/>
    </row>
    <row r="94" spans="1:8" ht="38.25" x14ac:dyDescent="0.25">
      <c r="A94" s="5" t="s">
        <v>245</v>
      </c>
      <c r="B94" s="6" t="s">
        <v>162</v>
      </c>
      <c r="C94" s="6" t="s">
        <v>140</v>
      </c>
      <c r="D94" s="7" t="s">
        <v>163</v>
      </c>
      <c r="E94" s="8" t="s">
        <v>46</v>
      </c>
      <c r="F94" s="18" t="s">
        <v>246</v>
      </c>
      <c r="G94" s="9"/>
      <c r="H94" s="10"/>
    </row>
    <row r="95" spans="1:8" ht="25.5" x14ac:dyDescent="0.25">
      <c r="A95" s="5" t="s">
        <v>247</v>
      </c>
      <c r="B95" s="6" t="s">
        <v>248</v>
      </c>
      <c r="C95" s="6" t="s">
        <v>147</v>
      </c>
      <c r="D95" s="7" t="s">
        <v>249</v>
      </c>
      <c r="E95" s="8" t="s">
        <v>46</v>
      </c>
      <c r="F95" s="18" t="s">
        <v>244</v>
      </c>
      <c r="G95" s="9"/>
      <c r="H95" s="10"/>
    </row>
    <row r="96" spans="1:8" ht="38.25" x14ac:dyDescent="0.25">
      <c r="A96" s="5" t="s">
        <v>250</v>
      </c>
      <c r="B96" s="6" t="s">
        <v>251</v>
      </c>
      <c r="C96" s="6" t="s">
        <v>252</v>
      </c>
      <c r="D96" s="7" t="s">
        <v>253</v>
      </c>
      <c r="E96" s="8" t="s">
        <v>46</v>
      </c>
      <c r="F96" s="18" t="s">
        <v>254</v>
      </c>
      <c r="G96" s="9"/>
      <c r="H96" s="10"/>
    </row>
    <row r="97" spans="1:8" ht="51" x14ac:dyDescent="0.25">
      <c r="A97" s="11" t="s">
        <v>255</v>
      </c>
      <c r="B97" s="12" t="s">
        <v>256</v>
      </c>
      <c r="C97" s="12" t="s">
        <v>252</v>
      </c>
      <c r="D97" s="13" t="s">
        <v>257</v>
      </c>
      <c r="E97" s="14" t="s">
        <v>46</v>
      </c>
      <c r="F97" s="20" t="s">
        <v>254</v>
      </c>
      <c r="G97" s="15"/>
      <c r="H97" s="16"/>
    </row>
    <row r="98" spans="1:8" x14ac:dyDescent="0.25">
      <c r="A98" s="3">
        <v>18</v>
      </c>
      <c r="B98" s="4"/>
      <c r="C98" s="4"/>
      <c r="D98" s="21" t="s">
        <v>258</v>
      </c>
      <c r="E98" s="21"/>
      <c r="F98" s="21"/>
      <c r="G98" s="21"/>
      <c r="H98" s="21"/>
    </row>
    <row r="99" spans="1:8" ht="38.25" x14ac:dyDescent="0.25">
      <c r="A99" s="5" t="s">
        <v>259</v>
      </c>
      <c r="B99" s="6" t="s">
        <v>239</v>
      </c>
      <c r="C99" s="6" t="s">
        <v>54</v>
      </c>
      <c r="D99" s="7" t="s">
        <v>260</v>
      </c>
      <c r="E99" s="8" t="s">
        <v>50</v>
      </c>
      <c r="F99" s="18" t="s">
        <v>261</v>
      </c>
      <c r="G99" s="9"/>
      <c r="H99" s="10"/>
    </row>
    <row r="100" spans="1:8" ht="51" x14ac:dyDescent="0.25">
      <c r="A100" s="5" t="s">
        <v>262</v>
      </c>
      <c r="B100" s="6" t="s">
        <v>143</v>
      </c>
      <c r="C100" s="6" t="s">
        <v>140</v>
      </c>
      <c r="D100" s="7" t="s">
        <v>243</v>
      </c>
      <c r="E100" s="8" t="s">
        <v>46</v>
      </c>
      <c r="F100" s="18" t="s">
        <v>263</v>
      </c>
      <c r="G100" s="9"/>
      <c r="H100" s="10"/>
    </row>
    <row r="101" spans="1:8" ht="51" x14ac:dyDescent="0.25">
      <c r="A101" s="5" t="s">
        <v>264</v>
      </c>
      <c r="B101" s="6" t="s">
        <v>265</v>
      </c>
      <c r="C101" s="6" t="s">
        <v>147</v>
      </c>
      <c r="D101" s="7" t="s">
        <v>163</v>
      </c>
      <c r="E101" s="8" t="s">
        <v>46</v>
      </c>
      <c r="F101" s="18" t="s">
        <v>263</v>
      </c>
      <c r="G101" s="9"/>
      <c r="H101" s="10"/>
    </row>
    <row r="102" spans="1:8" ht="51" x14ac:dyDescent="0.25">
      <c r="A102" s="5" t="s">
        <v>266</v>
      </c>
      <c r="B102" s="6" t="s">
        <v>267</v>
      </c>
      <c r="C102" s="6" t="s">
        <v>268</v>
      </c>
      <c r="D102" s="7" t="s">
        <v>269</v>
      </c>
      <c r="E102" s="8" t="s">
        <v>46</v>
      </c>
      <c r="F102" s="18" t="s">
        <v>270</v>
      </c>
      <c r="G102" s="9"/>
      <c r="H102" s="10"/>
    </row>
    <row r="103" spans="1:8" ht="51" x14ac:dyDescent="0.25">
      <c r="A103" s="11" t="s">
        <v>271</v>
      </c>
      <c r="B103" s="12" t="s">
        <v>272</v>
      </c>
      <c r="C103" s="12" t="s">
        <v>268</v>
      </c>
      <c r="D103" s="13" t="s">
        <v>273</v>
      </c>
      <c r="E103" s="14" t="s">
        <v>46</v>
      </c>
      <c r="F103" s="20" t="s">
        <v>274</v>
      </c>
      <c r="G103" s="15"/>
      <c r="H103" s="16"/>
    </row>
    <row r="104" spans="1:8" x14ac:dyDescent="0.25">
      <c r="A104" s="3">
        <v>19</v>
      </c>
      <c r="B104" s="4"/>
      <c r="C104" s="4"/>
      <c r="D104" s="21" t="s">
        <v>275</v>
      </c>
      <c r="E104" s="21"/>
      <c r="F104" s="21"/>
      <c r="G104" s="21"/>
      <c r="H104" s="21"/>
    </row>
    <row r="105" spans="1:8" ht="38.25" x14ac:dyDescent="0.25">
      <c r="A105" s="5" t="s">
        <v>276</v>
      </c>
      <c r="B105" s="6" t="s">
        <v>277</v>
      </c>
      <c r="C105" s="6" t="s">
        <v>217</v>
      </c>
      <c r="D105" s="7" t="s">
        <v>278</v>
      </c>
      <c r="E105" s="8" t="s">
        <v>37</v>
      </c>
      <c r="F105" s="18" t="s">
        <v>279</v>
      </c>
      <c r="G105" s="9"/>
      <c r="H105" s="10"/>
    </row>
    <row r="106" spans="1:8" ht="25.5" x14ac:dyDescent="0.25">
      <c r="A106" s="5" t="s">
        <v>280</v>
      </c>
      <c r="B106" s="6" t="s">
        <v>224</v>
      </c>
      <c r="C106" s="6" t="s">
        <v>225</v>
      </c>
      <c r="D106" s="7" t="s">
        <v>226</v>
      </c>
      <c r="E106" s="8" t="s">
        <v>37</v>
      </c>
      <c r="F106" s="18" t="s">
        <v>281</v>
      </c>
      <c r="G106" s="9"/>
      <c r="H106" s="10"/>
    </row>
    <row r="107" spans="1:8" ht="38.25" x14ac:dyDescent="0.25">
      <c r="A107" s="5" t="s">
        <v>282</v>
      </c>
      <c r="B107" s="6" t="s">
        <v>283</v>
      </c>
      <c r="C107" s="6" t="s">
        <v>140</v>
      </c>
      <c r="D107" s="7" t="s">
        <v>284</v>
      </c>
      <c r="E107" s="8" t="s">
        <v>46</v>
      </c>
      <c r="F107" s="18" t="s">
        <v>285</v>
      </c>
      <c r="G107" s="9"/>
      <c r="H107" s="9"/>
    </row>
    <row r="108" spans="1:8" ht="38.25" x14ac:dyDescent="0.25">
      <c r="A108" s="5" t="s">
        <v>286</v>
      </c>
      <c r="B108" s="6" t="s">
        <v>143</v>
      </c>
      <c r="C108" s="6" t="s">
        <v>140</v>
      </c>
      <c r="D108" s="7" t="s">
        <v>144</v>
      </c>
      <c r="E108" s="8" t="s">
        <v>46</v>
      </c>
      <c r="F108" s="18" t="s">
        <v>285</v>
      </c>
      <c r="G108" s="9"/>
      <c r="H108" s="9"/>
    </row>
    <row r="109" spans="1:8" ht="38.25" x14ac:dyDescent="0.25">
      <c r="A109" s="5" t="s">
        <v>287</v>
      </c>
      <c r="B109" s="6" t="s">
        <v>288</v>
      </c>
      <c r="C109" s="6" t="s">
        <v>289</v>
      </c>
      <c r="D109" s="7" t="s">
        <v>163</v>
      </c>
      <c r="E109" s="8" t="s">
        <v>46</v>
      </c>
      <c r="F109" s="18" t="s">
        <v>285</v>
      </c>
      <c r="G109" s="9"/>
      <c r="H109" s="10"/>
    </row>
    <row r="110" spans="1:8" ht="38.25" x14ac:dyDescent="0.25">
      <c r="A110" s="5" t="s">
        <v>290</v>
      </c>
      <c r="B110" s="6" t="s">
        <v>146</v>
      </c>
      <c r="C110" s="6" t="s">
        <v>147</v>
      </c>
      <c r="D110" s="7" t="s">
        <v>291</v>
      </c>
      <c r="E110" s="8" t="s">
        <v>46</v>
      </c>
      <c r="F110" s="18" t="s">
        <v>285</v>
      </c>
      <c r="G110" s="9"/>
      <c r="H110" s="10"/>
    </row>
    <row r="111" spans="1:8" ht="51" x14ac:dyDescent="0.25">
      <c r="A111" s="5" t="s">
        <v>292</v>
      </c>
      <c r="B111" s="6" t="s">
        <v>267</v>
      </c>
      <c r="C111" s="6" t="s">
        <v>268</v>
      </c>
      <c r="D111" s="7" t="s">
        <v>269</v>
      </c>
      <c r="E111" s="8" t="s">
        <v>46</v>
      </c>
      <c r="F111" s="18" t="s">
        <v>293</v>
      </c>
      <c r="G111" s="9"/>
      <c r="H111" s="10"/>
    </row>
    <row r="112" spans="1:8" ht="51" x14ac:dyDescent="0.25">
      <c r="A112" s="11" t="s">
        <v>294</v>
      </c>
      <c r="B112" s="12" t="s">
        <v>272</v>
      </c>
      <c r="C112" s="12" t="s">
        <v>268</v>
      </c>
      <c r="D112" s="13" t="s">
        <v>273</v>
      </c>
      <c r="E112" s="14" t="s">
        <v>46</v>
      </c>
      <c r="F112" s="20" t="s">
        <v>295</v>
      </c>
      <c r="G112" s="15"/>
      <c r="H112" s="16"/>
    </row>
    <row r="113" spans="1:8" x14ac:dyDescent="0.25">
      <c r="A113" s="3">
        <v>20</v>
      </c>
      <c r="B113" s="4"/>
      <c r="C113" s="4"/>
      <c r="D113" s="21" t="s">
        <v>296</v>
      </c>
      <c r="E113" s="21"/>
      <c r="F113" s="21"/>
      <c r="G113" s="21"/>
      <c r="H113" s="21"/>
    </row>
    <row r="114" spans="1:8" ht="25.5" x14ac:dyDescent="0.25">
      <c r="A114" s="5" t="s">
        <v>297</v>
      </c>
      <c r="B114" s="6" t="s">
        <v>150</v>
      </c>
      <c r="C114" s="6"/>
      <c r="D114" s="7" t="s">
        <v>298</v>
      </c>
      <c r="E114" s="8" t="s">
        <v>46</v>
      </c>
      <c r="F114" s="18" t="s">
        <v>299</v>
      </c>
      <c r="G114" s="9"/>
      <c r="H114" s="10"/>
    </row>
    <row r="115" spans="1:8" ht="38.25" x14ac:dyDescent="0.25">
      <c r="A115" s="11" t="s">
        <v>300</v>
      </c>
      <c r="B115" s="12" t="s">
        <v>301</v>
      </c>
      <c r="C115" s="12" t="s">
        <v>252</v>
      </c>
      <c r="D115" s="13" t="s">
        <v>302</v>
      </c>
      <c r="E115" s="14" t="s">
        <v>46</v>
      </c>
      <c r="F115" s="20" t="s">
        <v>299</v>
      </c>
      <c r="G115" s="15"/>
      <c r="H115" s="16"/>
    </row>
    <row r="116" spans="1:8" x14ac:dyDescent="0.25">
      <c r="A116" s="3">
        <v>21</v>
      </c>
      <c r="B116" s="4"/>
      <c r="C116" s="4"/>
      <c r="D116" s="21" t="s">
        <v>303</v>
      </c>
      <c r="E116" s="21"/>
      <c r="F116" s="21"/>
      <c r="G116" s="21"/>
      <c r="H116" s="21"/>
    </row>
    <row r="117" spans="1:8" ht="38.25" x14ac:dyDescent="0.25">
      <c r="A117" s="5" t="s">
        <v>304</v>
      </c>
      <c r="B117" s="6" t="s">
        <v>57</v>
      </c>
      <c r="C117" s="6" t="s">
        <v>305</v>
      </c>
      <c r="D117" s="7" t="s">
        <v>306</v>
      </c>
      <c r="E117" s="8" t="s">
        <v>50</v>
      </c>
      <c r="F117" s="18" t="s">
        <v>307</v>
      </c>
      <c r="G117" s="9"/>
      <c r="H117" s="10"/>
    </row>
    <row r="118" spans="1:8" ht="63.75" x14ac:dyDescent="0.25">
      <c r="A118" s="5" t="s">
        <v>308</v>
      </c>
      <c r="B118" s="6" t="s">
        <v>309</v>
      </c>
      <c r="C118" s="6" t="s">
        <v>310</v>
      </c>
      <c r="D118" s="7" t="s">
        <v>311</v>
      </c>
      <c r="E118" s="8" t="s">
        <v>46</v>
      </c>
      <c r="F118" s="18" t="s">
        <v>312</v>
      </c>
      <c r="G118" s="9"/>
      <c r="H118" s="10"/>
    </row>
    <row r="119" spans="1:8" ht="63.75" x14ac:dyDescent="0.25">
      <c r="A119" s="5" t="s">
        <v>313</v>
      </c>
      <c r="B119" s="6" t="s">
        <v>57</v>
      </c>
      <c r="C119" s="6" t="s">
        <v>305</v>
      </c>
      <c r="D119" s="7" t="s">
        <v>314</v>
      </c>
      <c r="E119" s="8" t="s">
        <v>46</v>
      </c>
      <c r="F119" s="18" t="s">
        <v>315</v>
      </c>
      <c r="G119" s="9"/>
      <c r="H119" s="10"/>
    </row>
    <row r="120" spans="1:8" ht="63.75" x14ac:dyDescent="0.25">
      <c r="A120" s="11" t="s">
        <v>316</v>
      </c>
      <c r="B120" s="12" t="s">
        <v>317</v>
      </c>
      <c r="C120" s="12" t="s">
        <v>67</v>
      </c>
      <c r="D120" s="13" t="s">
        <v>318</v>
      </c>
      <c r="E120" s="14" t="s">
        <v>37</v>
      </c>
      <c r="F120" s="20" t="s">
        <v>319</v>
      </c>
      <c r="G120" s="15"/>
      <c r="H120" s="16"/>
    </row>
    <row r="121" spans="1:8" x14ac:dyDescent="0.25">
      <c r="A121" s="3">
        <v>22</v>
      </c>
      <c r="B121" s="4"/>
      <c r="C121" s="4"/>
      <c r="D121" s="21" t="s">
        <v>320</v>
      </c>
      <c r="E121" s="21"/>
      <c r="F121" s="21"/>
      <c r="G121" s="21"/>
      <c r="H121" s="21"/>
    </row>
    <row r="122" spans="1:8" ht="76.5" x14ac:dyDescent="0.25">
      <c r="A122" s="5" t="s">
        <v>321</v>
      </c>
      <c r="B122" s="6" t="s">
        <v>16</v>
      </c>
      <c r="C122" s="6" t="s">
        <v>322</v>
      </c>
      <c r="D122" s="7" t="s">
        <v>323</v>
      </c>
      <c r="E122" s="8" t="s">
        <v>69</v>
      </c>
      <c r="F122" s="9">
        <v>4</v>
      </c>
      <c r="G122" s="10"/>
      <c r="H122" s="10"/>
    </row>
    <row r="123" spans="1:8" ht="38.25" x14ac:dyDescent="0.25">
      <c r="A123" s="5" t="s">
        <v>324</v>
      </c>
      <c r="B123" s="6" t="s">
        <v>16</v>
      </c>
      <c r="C123" s="6" t="s">
        <v>322</v>
      </c>
      <c r="D123" s="7" t="s">
        <v>325</v>
      </c>
      <c r="E123" s="8" t="s">
        <v>69</v>
      </c>
      <c r="F123" s="9">
        <v>4</v>
      </c>
      <c r="G123" s="10"/>
      <c r="H123" s="10"/>
    </row>
    <row r="124" spans="1:8" ht="38.25" x14ac:dyDescent="0.25">
      <c r="A124" s="5" t="s">
        <v>326</v>
      </c>
      <c r="B124" s="6" t="s">
        <v>327</v>
      </c>
      <c r="C124" s="6" t="s">
        <v>322</v>
      </c>
      <c r="D124" s="7" t="s">
        <v>328</v>
      </c>
      <c r="E124" s="8" t="s">
        <v>69</v>
      </c>
      <c r="F124" s="18" t="s">
        <v>329</v>
      </c>
      <c r="G124" s="9"/>
      <c r="H124" s="10"/>
    </row>
    <row r="125" spans="1:8" ht="25.5" x14ac:dyDescent="0.25">
      <c r="A125" s="11" t="s">
        <v>330</v>
      </c>
      <c r="B125" s="12" t="s">
        <v>327</v>
      </c>
      <c r="C125" s="12" t="s">
        <v>322</v>
      </c>
      <c r="D125" s="13" t="s">
        <v>331</v>
      </c>
      <c r="E125" s="14" t="s">
        <v>69</v>
      </c>
      <c r="F125" s="15">
        <v>1</v>
      </c>
      <c r="G125" s="15"/>
      <c r="H125" s="15"/>
    </row>
    <row r="126" spans="1:8" x14ac:dyDescent="0.25">
      <c r="A126" s="3">
        <v>23</v>
      </c>
      <c r="B126" s="4"/>
      <c r="C126" s="4"/>
      <c r="D126" s="21" t="s">
        <v>332</v>
      </c>
      <c r="E126" s="21"/>
      <c r="F126" s="21"/>
      <c r="G126" s="21"/>
      <c r="H126" s="21"/>
    </row>
    <row r="127" spans="1:8" ht="51" x14ac:dyDescent="0.25">
      <c r="A127" s="5" t="s">
        <v>333</v>
      </c>
      <c r="B127" s="6" t="s">
        <v>334</v>
      </c>
      <c r="C127" s="6" t="s">
        <v>335</v>
      </c>
      <c r="D127" s="7" t="s">
        <v>336</v>
      </c>
      <c r="E127" s="8" t="s">
        <v>46</v>
      </c>
      <c r="F127" s="9">
        <v>28</v>
      </c>
      <c r="G127" s="9"/>
      <c r="H127" s="9"/>
    </row>
    <row r="128" spans="1:8" ht="38.25" x14ac:dyDescent="0.25">
      <c r="A128" s="5" t="s">
        <v>337</v>
      </c>
      <c r="B128" s="6" t="s">
        <v>334</v>
      </c>
      <c r="C128" s="6" t="s">
        <v>335</v>
      </c>
      <c r="D128" s="7" t="s">
        <v>338</v>
      </c>
      <c r="E128" s="8" t="s">
        <v>46</v>
      </c>
      <c r="F128" s="10">
        <v>2160</v>
      </c>
      <c r="G128" s="9"/>
      <c r="H128" s="10"/>
    </row>
    <row r="129" spans="1:8" ht="38.25" x14ac:dyDescent="0.25">
      <c r="A129" s="5" t="s">
        <v>339</v>
      </c>
      <c r="B129" s="6" t="s">
        <v>340</v>
      </c>
      <c r="C129" s="6" t="s">
        <v>322</v>
      </c>
      <c r="D129" s="7" t="s">
        <v>341</v>
      </c>
      <c r="E129" s="8" t="s">
        <v>69</v>
      </c>
      <c r="F129" s="9">
        <v>93</v>
      </c>
      <c r="G129" s="9"/>
      <c r="H129" s="10"/>
    </row>
    <row r="130" spans="1:8" ht="51" x14ac:dyDescent="0.25">
      <c r="A130" s="5" t="s">
        <v>342</v>
      </c>
      <c r="B130" s="6" t="s">
        <v>343</v>
      </c>
      <c r="C130" s="6" t="s">
        <v>322</v>
      </c>
      <c r="D130" s="7" t="s">
        <v>344</v>
      </c>
      <c r="E130" s="8" t="s">
        <v>18</v>
      </c>
      <c r="F130" s="9">
        <v>93</v>
      </c>
      <c r="G130" s="9"/>
      <c r="H130" s="10"/>
    </row>
    <row r="131" spans="1:8" ht="38.25" x14ac:dyDescent="0.25">
      <c r="A131" s="11" t="s">
        <v>345</v>
      </c>
      <c r="B131" s="12" t="s">
        <v>340</v>
      </c>
      <c r="C131" s="12" t="s">
        <v>322</v>
      </c>
      <c r="D131" s="13" t="s">
        <v>346</v>
      </c>
      <c r="E131" s="14" t="s">
        <v>18</v>
      </c>
      <c r="F131" s="15">
        <v>2</v>
      </c>
      <c r="G131" s="15"/>
      <c r="H131" s="16"/>
    </row>
    <row r="132" spans="1:8" x14ac:dyDescent="0.25">
      <c r="A132" s="3">
        <v>24</v>
      </c>
      <c r="B132" s="4"/>
      <c r="C132" s="4"/>
      <c r="D132" s="21" t="s">
        <v>347</v>
      </c>
      <c r="E132" s="21"/>
      <c r="F132" s="21"/>
      <c r="G132" s="21"/>
      <c r="H132" s="21"/>
    </row>
    <row r="133" spans="1:8" ht="25.5" x14ac:dyDescent="0.25">
      <c r="A133" s="5" t="s">
        <v>348</v>
      </c>
      <c r="B133" s="6" t="s">
        <v>349</v>
      </c>
      <c r="C133" s="6" t="s">
        <v>350</v>
      </c>
      <c r="D133" s="7" t="s">
        <v>351</v>
      </c>
      <c r="E133" s="8" t="s">
        <v>37</v>
      </c>
      <c r="F133" s="9">
        <v>34</v>
      </c>
      <c r="G133" s="9"/>
      <c r="H133" s="10"/>
    </row>
    <row r="134" spans="1:8" ht="25.5" x14ac:dyDescent="0.25">
      <c r="A134" s="11" t="s">
        <v>352</v>
      </c>
      <c r="B134" s="12" t="s">
        <v>353</v>
      </c>
      <c r="C134" s="12" t="s">
        <v>350</v>
      </c>
      <c r="D134" s="13" t="s">
        <v>354</v>
      </c>
      <c r="E134" s="14" t="s">
        <v>37</v>
      </c>
      <c r="F134" s="15">
        <v>60</v>
      </c>
      <c r="G134" s="15"/>
      <c r="H134" s="16"/>
    </row>
    <row r="135" spans="1:8" x14ac:dyDescent="0.25">
      <c r="A135" s="3">
        <v>25</v>
      </c>
      <c r="B135" s="4"/>
      <c r="C135" s="4"/>
      <c r="D135" s="21" t="s">
        <v>355</v>
      </c>
      <c r="E135" s="21"/>
      <c r="F135" s="21"/>
      <c r="G135" s="21"/>
      <c r="H135" s="21"/>
    </row>
    <row r="136" spans="1:8" ht="38.25" x14ac:dyDescent="0.25">
      <c r="A136" s="11" t="s">
        <v>356</v>
      </c>
      <c r="B136" s="12" t="s">
        <v>16</v>
      </c>
      <c r="C136" s="12"/>
      <c r="D136" s="13" t="s">
        <v>355</v>
      </c>
      <c r="E136" s="14" t="s">
        <v>357</v>
      </c>
      <c r="F136" s="15">
        <v>1</v>
      </c>
      <c r="G136" s="16"/>
      <c r="H136" s="16"/>
    </row>
    <row r="137" spans="1:8" x14ac:dyDescent="0.25">
      <c r="A137" s="22" t="s">
        <v>358</v>
      </c>
      <c r="B137" s="22"/>
      <c r="C137" s="22"/>
      <c r="D137" s="22"/>
      <c r="E137" s="22"/>
      <c r="F137" s="22"/>
      <c r="G137" s="22"/>
      <c r="H137" s="22"/>
    </row>
    <row r="138" spans="1:8" x14ac:dyDescent="0.25">
      <c r="A138" s="22" t="s">
        <v>359</v>
      </c>
      <c r="B138" s="22"/>
      <c r="C138" s="22"/>
      <c r="D138" s="22"/>
      <c r="E138" s="22"/>
      <c r="F138" s="22"/>
      <c r="G138" s="22"/>
      <c r="H138" s="22"/>
    </row>
    <row r="139" spans="1:8" x14ac:dyDescent="0.25">
      <c r="A139" s="23" t="s">
        <v>360</v>
      </c>
      <c r="B139" s="23"/>
      <c r="C139" s="23"/>
      <c r="D139" s="23"/>
      <c r="E139" s="23"/>
      <c r="F139" s="23"/>
      <c r="G139" s="23"/>
      <c r="H139" s="23"/>
    </row>
  </sheetData>
  <mergeCells count="30">
    <mergeCell ref="A2:H2"/>
    <mergeCell ref="A4:H4"/>
    <mergeCell ref="D5:H5"/>
    <mergeCell ref="D8:H8"/>
    <mergeCell ref="D10:H10"/>
    <mergeCell ref="D39:H39"/>
    <mergeCell ref="D47:H47"/>
    <mergeCell ref="D53:H53"/>
    <mergeCell ref="D60:H60"/>
    <mergeCell ref="D13:H13"/>
    <mergeCell ref="D18:H18"/>
    <mergeCell ref="D22:H22"/>
    <mergeCell ref="D28:H28"/>
    <mergeCell ref="D35:H35"/>
    <mergeCell ref="D91:H91"/>
    <mergeCell ref="D98:H98"/>
    <mergeCell ref="D104:H104"/>
    <mergeCell ref="D113:H113"/>
    <mergeCell ref="D66:H66"/>
    <mergeCell ref="D75:H75"/>
    <mergeCell ref="D84:H84"/>
    <mergeCell ref="D88:H88"/>
    <mergeCell ref="D135:H135"/>
    <mergeCell ref="A137:H137"/>
    <mergeCell ref="A138:H138"/>
    <mergeCell ref="A139:H139"/>
    <mergeCell ref="D116:H116"/>
    <mergeCell ref="D121:H121"/>
    <mergeCell ref="D126:H126"/>
    <mergeCell ref="D132:H132"/>
  </mergeCells>
  <pageMargins left="0.58661419153213501" right="0.58661419153213501" top="0.58661419153213501" bottom="0.58661419153213501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</vt:lpstr>
      <vt:lpstr>Arkusz!Obszar_wydruku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Przemysław Kaczorowski</cp:lastModifiedBy>
  <dcterms:created xsi:type="dcterms:W3CDTF">2021-08-10T09:59:02Z</dcterms:created>
  <dcterms:modified xsi:type="dcterms:W3CDTF">2021-10-06T16:17:36Z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18.1.4.0</vt:lpwstr>
  </property>
</Properties>
</file>